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총무정보팀\사전정보공표\전용 차량 운영 현황\"/>
    </mc:Choice>
  </mc:AlternateContent>
  <bookViews>
    <workbookView xWindow="240" yWindow="195" windowWidth="14955" windowHeight="5175" tabRatio="605"/>
  </bookViews>
  <sheets>
    <sheet name="2017년 주유내역" sheetId="4" r:id="rId1"/>
  </sheets>
  <definedNames>
    <definedName name="_xlnm.Print_Area" localSheetId="0">'2017년 주유내역'!$A$1:$O$39</definedName>
  </definedNames>
  <calcPr calcId="152511"/>
</workbook>
</file>

<file path=xl/calcChain.xml><?xml version="1.0" encoding="utf-8"?>
<calcChain xmlns="http://schemas.openxmlformats.org/spreadsheetml/2006/main">
  <c r="D13" i="4" l="1"/>
  <c r="E13" i="4"/>
  <c r="F13" i="4"/>
  <c r="C13" i="4"/>
  <c r="I9" i="4"/>
  <c r="J9" i="4"/>
  <c r="K9" i="4"/>
  <c r="L9" i="4"/>
  <c r="M9" i="4"/>
  <c r="N9" i="4"/>
  <c r="H9" i="4"/>
  <c r="O13" i="4"/>
  <c r="O35" i="4"/>
  <c r="H13" i="4" l="1"/>
  <c r="I13" i="4"/>
  <c r="J13" i="4"/>
  <c r="K13" i="4"/>
  <c r="L13" i="4"/>
  <c r="M13" i="4"/>
  <c r="N13" i="4"/>
  <c r="G13" i="4"/>
  <c r="D5" i="4" l="1"/>
  <c r="E5" i="4"/>
  <c r="F5" i="4"/>
  <c r="G5" i="4"/>
  <c r="H5" i="4"/>
  <c r="I5" i="4"/>
  <c r="J5" i="4"/>
  <c r="K5" i="4"/>
  <c r="L5" i="4"/>
  <c r="M5" i="4"/>
  <c r="N5" i="4"/>
  <c r="D38" i="4"/>
  <c r="E38" i="4"/>
  <c r="F38" i="4"/>
  <c r="G38" i="4"/>
  <c r="H38" i="4"/>
  <c r="I38" i="4"/>
  <c r="J38" i="4"/>
  <c r="K38" i="4"/>
  <c r="L38" i="4"/>
  <c r="M38" i="4"/>
  <c r="N38" i="4"/>
  <c r="D37" i="4"/>
  <c r="E37" i="4"/>
  <c r="F37" i="4"/>
  <c r="G37" i="4"/>
  <c r="I37" i="4"/>
  <c r="J37" i="4"/>
  <c r="K37" i="4"/>
  <c r="L37" i="4"/>
  <c r="M37" i="4"/>
  <c r="N37" i="4"/>
  <c r="D36" i="4"/>
  <c r="E36" i="4"/>
  <c r="F36" i="4"/>
  <c r="G36" i="4"/>
  <c r="H36" i="4"/>
  <c r="I36" i="4"/>
  <c r="J36" i="4"/>
  <c r="K36" i="4"/>
  <c r="L36" i="4"/>
  <c r="M36" i="4"/>
  <c r="N36" i="4"/>
  <c r="C38" i="4"/>
  <c r="C37" i="4"/>
  <c r="C36" i="4"/>
  <c r="N29" i="4" l="1"/>
  <c r="M29" i="4"/>
  <c r="N25" i="4"/>
  <c r="N21" i="4"/>
  <c r="M21" i="4"/>
  <c r="N33" i="4"/>
  <c r="M33" i="4"/>
  <c r="H25" i="4" l="1"/>
  <c r="M25" i="4" l="1"/>
  <c r="L33" i="4"/>
  <c r="K33" i="4"/>
  <c r="J33" i="4"/>
  <c r="I33" i="4"/>
  <c r="G33" i="4"/>
  <c r="F33" i="4"/>
  <c r="E33" i="4"/>
  <c r="D33" i="4"/>
  <c r="C33" i="4"/>
  <c r="O32" i="4"/>
  <c r="O31" i="4"/>
  <c r="O30" i="4"/>
  <c r="L29" i="4"/>
  <c r="K29" i="4"/>
  <c r="J29" i="4"/>
  <c r="I29" i="4"/>
  <c r="H29" i="4"/>
  <c r="G29" i="4"/>
  <c r="F29" i="4"/>
  <c r="E29" i="4"/>
  <c r="D29" i="4"/>
  <c r="C29" i="4"/>
  <c r="O28" i="4"/>
  <c r="O27" i="4"/>
  <c r="O26" i="4"/>
  <c r="L25" i="4"/>
  <c r="K25" i="4"/>
  <c r="J25" i="4"/>
  <c r="I25" i="4"/>
  <c r="G25" i="4"/>
  <c r="F25" i="4"/>
  <c r="E25" i="4"/>
  <c r="D25" i="4"/>
  <c r="C25" i="4"/>
  <c r="O24" i="4"/>
  <c r="O25" i="4" l="1"/>
  <c r="O29" i="4"/>
  <c r="O6" i="4"/>
  <c r="O7" i="4"/>
  <c r="O8" i="4"/>
  <c r="O10" i="4"/>
  <c r="O11" i="4"/>
  <c r="O12" i="4"/>
  <c r="O14" i="4"/>
  <c r="O15" i="4"/>
  <c r="O16" i="4"/>
  <c r="O18" i="4"/>
  <c r="O19" i="4"/>
  <c r="O20" i="4"/>
  <c r="O22" i="4"/>
  <c r="O23" i="4"/>
  <c r="L21" i="4"/>
  <c r="K21" i="4"/>
  <c r="J21" i="4"/>
  <c r="I21" i="4"/>
  <c r="H21" i="4"/>
  <c r="G21" i="4"/>
  <c r="F21" i="4"/>
  <c r="E21" i="4"/>
  <c r="D21" i="4"/>
  <c r="C21" i="4"/>
  <c r="O21" i="4" l="1"/>
  <c r="P38" i="4"/>
  <c r="O36" i="4"/>
  <c r="O38" i="4"/>
  <c r="E17" i="4"/>
  <c r="F17" i="4"/>
  <c r="G17" i="4"/>
  <c r="H17" i="4"/>
  <c r="I17" i="4"/>
  <c r="J17" i="4"/>
  <c r="K17" i="4"/>
  <c r="L17" i="4"/>
  <c r="M17" i="4"/>
  <c r="N17" i="4"/>
  <c r="E9" i="4"/>
  <c r="F9" i="4"/>
  <c r="G9" i="4"/>
  <c r="D9" i="4"/>
  <c r="D17" i="4"/>
  <c r="C17" i="4"/>
  <c r="C9" i="4"/>
  <c r="C5" i="4"/>
  <c r="O5" i="4" s="1"/>
  <c r="O9" i="4" l="1"/>
  <c r="O17" i="4"/>
  <c r="O4" i="4" l="1"/>
  <c r="P36" i="4" s="1"/>
  <c r="O34" i="4" l="1"/>
  <c r="P37" i="4" s="1"/>
  <c r="H33" i="4"/>
  <c r="O33" i="4" s="1"/>
  <c r="H37" i="4"/>
  <c r="O37" i="4" s="1"/>
</calcChain>
</file>

<file path=xl/comments1.xml><?xml version="1.0" encoding="utf-8"?>
<comments xmlns="http://schemas.openxmlformats.org/spreadsheetml/2006/main">
  <authors>
    <author>user</author>
  </authors>
  <commentList>
    <comment ref="A1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렌트</t>
        </r>
        <r>
          <rPr>
            <sz val="9"/>
            <color indexed="81"/>
            <rFont val="Tahoma"/>
            <family val="2"/>
          </rPr>
          <t xml:space="preserve"> 
</t>
        </r>
      </text>
    </comment>
  </commentList>
</comments>
</file>

<file path=xl/sharedStrings.xml><?xml version="1.0" encoding="utf-8"?>
<sst xmlns="http://schemas.openxmlformats.org/spreadsheetml/2006/main" count="62" uniqueCount="35">
  <si>
    <t xml:space="preserve"> 구  분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</si>
  <si>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</si>
  <si>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</si>
  <si>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</si>
  <si>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</si>
  <si>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</si>
  <si>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</si>
  <si>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</si>
  <si>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</si>
  <si>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</si>
  <si>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</si>
  <si>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</si>
  <si>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</si>
  <si>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합   계</t>
    <phoneticPr fontId="1" type="noConversion"/>
  </si>
  <si>
    <t xml:space="preserve">  L당 단가</t>
    <phoneticPr fontId="1" type="noConversion"/>
  </si>
  <si>
    <t>사용량(L)</t>
    <phoneticPr fontId="1" type="noConversion"/>
  </si>
  <si>
    <t>주유비(원)</t>
    <phoneticPr fontId="1" type="noConversion"/>
  </si>
  <si>
    <t>종 목</t>
    <phoneticPr fontId="1" type="noConversion"/>
  </si>
  <si>
    <t>합  계</t>
    <phoneticPr fontId="1" type="noConversion"/>
  </si>
  <si>
    <t>주행거리(km)</t>
    <phoneticPr fontId="1" type="noConversion"/>
  </si>
  <si>
    <t>59조8894
(쏘나타)</t>
    <phoneticPr fontId="1" type="noConversion"/>
  </si>
  <si>
    <t>주유비(원)</t>
    <phoneticPr fontId="1" type="noConversion"/>
  </si>
  <si>
    <t xml:space="preserve">  L당 단가</t>
    <phoneticPr fontId="1" type="noConversion"/>
  </si>
  <si>
    <t>사용량(L)</t>
    <phoneticPr fontId="1" type="noConversion"/>
  </si>
  <si>
    <t>L당 단가</t>
    <phoneticPr fontId="1" type="noConversion"/>
  </si>
  <si>
    <t>49우0884 (모닝)</t>
    <phoneticPr fontId="1" type="noConversion"/>
  </si>
  <si>
    <t>68호7460
(체어맨)</t>
    <phoneticPr fontId="1" type="noConversion"/>
  </si>
  <si>
    <t>가로합</t>
    <phoneticPr fontId="1" type="noConversion"/>
  </si>
  <si>
    <t>세로합</t>
    <phoneticPr fontId="1" type="noConversion"/>
  </si>
  <si>
    <t>13조5124
(하이브리드, 
소나타)</t>
    <phoneticPr fontId="1" type="noConversion"/>
  </si>
  <si>
    <t>49우0946  (하이브리드, 
소나타)</t>
    <phoneticPr fontId="1" type="noConversion"/>
  </si>
  <si>
    <t>49우0942
(하이브리드, 
소나타)</t>
    <phoneticPr fontId="1" type="noConversion"/>
  </si>
  <si>
    <t xml:space="preserve">40허6192
(카니발) </t>
    <phoneticPr fontId="1" type="noConversion"/>
  </si>
  <si>
    <t>74도6869
(스타랙스)</t>
    <phoneticPr fontId="1" type="noConversion"/>
  </si>
  <si>
    <t>업무용차량  주행거리 및 주유내역(소수점이하 절사)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</si>
</sst>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thick">
        <color auto="1"/>
      </right>
      <top style="double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 style="double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176" fontId="0" fillId="3" borderId="4" xfId="0" applyNumberFormat="1" applyFill="1" applyBorder="1">
      <alignment vertical="center"/>
    </xf>
    <xf numFmtId="176" fontId="0" fillId="3" borderId="2" xfId="0" applyNumberFormat="1" applyFill="1" applyBorder="1">
      <alignment vertical="center"/>
    </xf>
    <xf numFmtId="176" fontId="0" fillId="3" borderId="7" xfId="0" applyNumberFormat="1" applyFill="1" applyBorder="1">
      <alignment vertical="center"/>
    </xf>
    <xf numFmtId="176" fontId="0" fillId="3" borderId="14" xfId="0" applyNumberFormat="1" applyFill="1" applyBorder="1">
      <alignment vertical="center"/>
    </xf>
    <xf numFmtId="176" fontId="0" fillId="3" borderId="12" xfId="0" applyNumberFormat="1" applyFill="1" applyBorder="1">
      <alignment vertical="center"/>
    </xf>
    <xf numFmtId="176" fontId="0" fillId="3" borderId="3" xfId="0" applyNumberFormat="1" applyFill="1" applyBorder="1">
      <alignment vertical="center"/>
    </xf>
    <xf numFmtId="176" fontId="0" fillId="3" borderId="1" xfId="0" applyNumberFormat="1" applyFill="1" applyBorder="1">
      <alignment vertical="center"/>
    </xf>
    <xf numFmtId="176" fontId="0" fillId="3" borderId="6" xfId="0" applyNumberFormat="1" applyFill="1" applyBorder="1">
      <alignment vertical="center"/>
    </xf>
    <xf numFmtId="176" fontId="0" fillId="3" borderId="19" xfId="0" applyNumberFormat="1" applyFill="1" applyBorder="1">
      <alignment vertical="center"/>
    </xf>
    <xf numFmtId="176" fontId="0" fillId="3" borderId="20" xfId="0" applyNumberFormat="1" applyFill="1" applyBorder="1">
      <alignment vertical="center"/>
    </xf>
    <xf numFmtId="176" fontId="0" fillId="3" borderId="10" xfId="0" applyNumberFormat="1" applyFill="1" applyBorder="1">
      <alignment vertical="center"/>
    </xf>
    <xf numFmtId="176" fontId="0" fillId="3" borderId="0" xfId="0" applyNumberFormat="1" applyFill="1" applyBorder="1">
      <alignment vertical="center"/>
    </xf>
    <xf numFmtId="0" fontId="0" fillId="0" borderId="0" xfId="0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176" fontId="2" fillId="0" borderId="0" xfId="0" applyNumberFormat="1" applyFont="1" applyBorder="1" applyAlignment="1">
      <alignment horizontal="center" vertical="center"/>
    </xf>
    <xf numFmtId="176" fontId="0" fillId="3" borderId="16" xfId="0" applyNumberFormat="1" applyFill="1" applyBorder="1">
      <alignment vertical="center"/>
    </xf>
    <xf numFmtId="176" fontId="0" fillId="3" borderId="13" xfId="0" applyNumberFormat="1" applyFill="1" applyBorder="1">
      <alignment vertical="center"/>
    </xf>
    <xf numFmtId="176" fontId="0" fillId="0" borderId="21" xfId="0" applyNumberFormat="1" applyFill="1" applyBorder="1">
      <alignment vertical="center"/>
    </xf>
    <xf numFmtId="176" fontId="0" fillId="0" borderId="20" xfId="0" applyNumberFormat="1" applyFill="1" applyBorder="1">
      <alignment vertical="center"/>
    </xf>
    <xf numFmtId="176" fontId="0" fillId="0" borderId="24" xfId="0" applyNumberFormat="1" applyFill="1" applyBorder="1">
      <alignment vertical="center"/>
    </xf>
    <xf numFmtId="176" fontId="0" fillId="0" borderId="9" xfId="0" applyNumberFormat="1" applyFill="1" applyBorder="1">
      <alignment vertical="center"/>
    </xf>
    <xf numFmtId="176" fontId="0" fillId="0" borderId="4" xfId="0" applyNumberFormat="1" applyFill="1" applyBorder="1">
      <alignment vertical="center"/>
    </xf>
    <xf numFmtId="176" fontId="0" fillId="0" borderId="15" xfId="0" applyNumberFormat="1" applyFill="1" applyBorder="1">
      <alignment vertical="center"/>
    </xf>
    <xf numFmtId="176" fontId="0" fillId="0" borderId="14" xfId="0" applyNumberFormat="1" applyFill="1" applyBorder="1">
      <alignment vertical="center"/>
    </xf>
    <xf numFmtId="176" fontId="0" fillId="0" borderId="12" xfId="0" applyNumberFormat="1" applyFill="1" applyBorder="1">
      <alignment vertical="center"/>
    </xf>
    <xf numFmtId="176" fontId="0" fillId="0" borderId="11" xfId="0" applyNumberFormat="1" applyFill="1" applyBorder="1">
      <alignment vertical="center"/>
    </xf>
    <xf numFmtId="176" fontId="0" fillId="0" borderId="1" xfId="0" applyNumberFormat="1" applyFill="1" applyBorder="1">
      <alignment vertical="center"/>
    </xf>
    <xf numFmtId="176" fontId="0" fillId="0" borderId="6" xfId="0" applyNumberFormat="1" applyFill="1" applyBorder="1">
      <alignment vertical="center"/>
    </xf>
    <xf numFmtId="176" fontId="0" fillId="0" borderId="19" xfId="0" applyNumberFormat="1" applyFill="1" applyBorder="1">
      <alignment vertical="center"/>
    </xf>
    <xf numFmtId="176" fontId="0" fillId="0" borderId="10" xfId="0" applyNumberFormat="1" applyFill="1" applyBorder="1">
      <alignment vertical="center"/>
    </xf>
    <xf numFmtId="176" fontId="0" fillId="0" borderId="0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76" fontId="2" fillId="4" borderId="21" xfId="0" applyNumberFormat="1" applyFont="1" applyFill="1" applyBorder="1">
      <alignment vertical="center"/>
    </xf>
    <xf numFmtId="176" fontId="2" fillId="4" borderId="19" xfId="0" applyNumberFormat="1" applyFont="1" applyFill="1" applyBorder="1">
      <alignment vertical="center"/>
    </xf>
    <xf numFmtId="176" fontId="2" fillId="4" borderId="5" xfId="0" applyNumberFormat="1" applyFont="1" applyFill="1" applyBorder="1">
      <alignment vertical="center"/>
    </xf>
    <xf numFmtId="176" fontId="2" fillId="4" borderId="17" xfId="0" applyNumberFormat="1" applyFont="1" applyFill="1" applyBorder="1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76" fontId="0" fillId="0" borderId="23" xfId="0" applyNumberFormat="1" applyBorder="1" applyAlignment="1">
      <alignment horizontal="center" vertical="center"/>
    </xf>
    <xf numFmtId="0" fontId="0" fillId="4" borderId="30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176" fontId="2" fillId="4" borderId="39" xfId="0" applyNumberFormat="1" applyFont="1" applyFill="1" applyBorder="1">
      <alignment vertical="center"/>
    </xf>
    <xf numFmtId="176" fontId="2" fillId="4" borderId="40" xfId="0" applyNumberFormat="1" applyFont="1" applyFill="1" applyBorder="1">
      <alignment vertical="center"/>
    </xf>
    <xf numFmtId="176" fontId="0" fillId="3" borderId="8" xfId="0" applyNumberFormat="1" applyFill="1" applyBorder="1">
      <alignment vertical="center"/>
    </xf>
    <xf numFmtId="176" fontId="0" fillId="0" borderId="8" xfId="0" applyNumberFormat="1" applyFill="1" applyBorder="1">
      <alignment vertical="center"/>
    </xf>
    <xf numFmtId="41" fontId="0" fillId="3" borderId="13" xfId="0" applyNumberFormat="1" applyFill="1" applyBorder="1">
      <alignment vertical="center"/>
    </xf>
    <xf numFmtId="176" fontId="0" fillId="3" borderId="24" xfId="0" applyNumberFormat="1" applyFill="1" applyBorder="1">
      <alignment vertical="center"/>
    </xf>
    <xf numFmtId="176" fontId="2" fillId="4" borderId="41" xfId="0" applyNumberFormat="1" applyFont="1" applyFill="1" applyBorder="1">
      <alignment vertical="center"/>
    </xf>
    <xf numFmtId="176" fontId="2" fillId="4" borderId="18" xfId="0" applyNumberFormat="1" applyFont="1" applyFill="1" applyBorder="1">
      <alignment vertical="center"/>
    </xf>
    <xf numFmtId="176" fontId="2" fillId="4" borderId="42" xfId="0" applyNumberFormat="1" applyFont="1" applyFill="1" applyBorder="1">
      <alignment vertical="center"/>
    </xf>
    <xf numFmtId="176" fontId="2" fillId="3" borderId="43" xfId="0" applyNumberFormat="1" applyFont="1" applyFill="1" applyBorder="1">
      <alignment vertical="center"/>
    </xf>
    <xf numFmtId="176" fontId="2" fillId="3" borderId="31" xfId="0" applyNumberFormat="1" applyFont="1" applyFill="1" applyBorder="1">
      <alignment vertical="center"/>
    </xf>
    <xf numFmtId="176" fontId="2" fillId="0" borderId="44" xfId="0" applyNumberFormat="1" applyFont="1" applyBorder="1">
      <alignment vertical="center"/>
    </xf>
    <xf numFmtId="176" fontId="2" fillId="0" borderId="43" xfId="0" applyNumberFormat="1" applyFont="1" applyBorder="1">
      <alignment vertical="center"/>
    </xf>
    <xf numFmtId="176" fontId="2" fillId="0" borderId="32" xfId="0" applyNumberFormat="1" applyFont="1" applyBorder="1">
      <alignment vertical="center"/>
    </xf>
    <xf numFmtId="176" fontId="2" fillId="0" borderId="44" xfId="0" applyNumberFormat="1" applyFont="1" applyFill="1" applyBorder="1">
      <alignment vertical="center"/>
    </xf>
    <xf numFmtId="176" fontId="2" fillId="0" borderId="43" xfId="0" applyNumberFormat="1" applyFont="1" applyFill="1" applyBorder="1">
      <alignment vertical="center"/>
    </xf>
    <xf numFmtId="176" fontId="2" fillId="0" borderId="32" xfId="0" applyNumberFormat="1" applyFont="1" applyFill="1" applyBorder="1">
      <alignment vertical="center"/>
    </xf>
    <xf numFmtId="176" fontId="2" fillId="4" borderId="43" xfId="0" applyNumberFormat="1" applyFont="1" applyFill="1" applyBorder="1">
      <alignment vertical="center"/>
    </xf>
    <xf numFmtId="176" fontId="2" fillId="4" borderId="45" xfId="0" applyNumberFormat="1" applyFont="1" applyFill="1" applyBorder="1">
      <alignment vertical="center"/>
    </xf>
    <xf numFmtId="176" fontId="2" fillId="4" borderId="46" xfId="0" applyNumberFormat="1" applyFont="1" applyFill="1" applyBorder="1">
      <alignment vertical="center"/>
    </xf>
    <xf numFmtId="176" fontId="0" fillId="3" borderId="16" xfId="0" applyNumberFormat="1" applyFill="1" applyBorder="1" applyAlignment="1">
      <alignment horizontal="right" vertical="center"/>
    </xf>
    <xf numFmtId="0" fontId="2" fillId="4" borderId="33" xfId="0" applyFont="1" applyFill="1" applyBorder="1" applyAlignment="1">
      <alignment horizontal="center" vertical="center"/>
    </xf>
    <xf numFmtId="0" fontId="2" fillId="4" borderId="31" xfId="0" applyFont="1" applyFill="1" applyBorder="1" applyAlignment="1">
      <alignment horizontal="center" vertical="center"/>
    </xf>
    <xf numFmtId="0" fontId="2" fillId="4" borderId="34" xfId="0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 wrapText="1"/>
    </xf>
    <xf numFmtId="0" fontId="0" fillId="5" borderId="33" xfId="0" applyFill="1" applyBorder="1" applyAlignment="1">
      <alignment horizontal="center" vertical="center" wrapText="1"/>
    </xf>
    <xf numFmtId="0" fontId="0" fillId="5" borderId="31" xfId="0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</xdr:row>
      <xdr:rowOff>276225</xdr:rowOff>
    </xdr:from>
    <xdr:to>
      <xdr:col>11</xdr:col>
      <xdr:colOff>866775</xdr:colOff>
      <xdr:row>38</xdr:row>
      <xdr:rowOff>57151</xdr:rowOff>
    </xdr:to>
    <xdr:sp macro="" textlink="">
      <xdr:nvSpPr>
        <xdr:cNvPr id="3" name="직사각형 2"/>
        <xdr:cNvSpPr/>
      </xdr:nvSpPr>
      <xdr:spPr>
        <a:xfrm>
          <a:off x="9744075" y="485775"/>
          <a:ext cx="866775" cy="7896226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ko-KR" altLang="en-US">
            <a:noFill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T39"/>
  <sheetViews>
    <sheetView tabSelected="1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3" sqref="A3"/>
    </sheetView>
  </sheetViews>
  <sheetFormatPr defaultRowHeight="16.5" x14ac:dyDescent="0.3"/>
  <cols>
    <col min="1" max="1" width="11.25" customWidth="1"/>
    <col min="2" max="2" width="13.125" style="1" bestFit="1" customWidth="1"/>
    <col min="3" max="12" width="11.5" bestFit="1" customWidth="1"/>
    <col min="13" max="13" width="12.75" customWidth="1"/>
    <col min="14" max="14" width="11.5" bestFit="1" customWidth="1"/>
    <col min="15" max="15" width="12.75" bestFit="1" customWidth="1"/>
    <col min="16" max="16" width="16.25" customWidth="1"/>
    <col min="17" max="17" width="13.25" customWidth="1"/>
  </cols>
  <sheetData>
    <row r="2" spans="1:16" ht="25.5" customHeight="1" thickBot="1" x14ac:dyDescent="0.35">
      <c r="A2" s="2" t="s">
        <v>34</v>
      </c>
      <c r="B2" s="2"/>
      <c r="C2" s="2"/>
      <c r="D2" s="2"/>
      <c r="E2" s="2"/>
      <c r="F2" s="2"/>
    </row>
    <row r="3" spans="1:16" ht="17.25" thickBot="1" x14ac:dyDescent="0.35">
      <c r="A3" s="54" t="s">
        <v>0</v>
      </c>
      <c r="B3" s="55" t="s">
        <v>17</v>
      </c>
      <c r="C3" s="56" t="s">
        <v>1</v>
      </c>
      <c r="D3" s="57" t="s">
        <v>2</v>
      </c>
      <c r="E3" s="57" t="s">
        <v>3</v>
      </c>
      <c r="F3" s="57" t="s">
        <v>4</v>
      </c>
      <c r="G3" s="57" t="s">
        <v>5</v>
      </c>
      <c r="H3" s="57" t="s">
        <v>6</v>
      </c>
      <c r="I3" s="57" t="s">
        <v>7</v>
      </c>
      <c r="J3" s="57" t="s">
        <v>8</v>
      </c>
      <c r="K3" s="57" t="s">
        <v>9</v>
      </c>
      <c r="L3" s="57" t="s">
        <v>10</v>
      </c>
      <c r="M3" s="57" t="s">
        <v>11</v>
      </c>
      <c r="N3" s="58" t="s">
        <v>12</v>
      </c>
      <c r="O3" s="54" t="s">
        <v>13</v>
      </c>
    </row>
    <row r="4" spans="1:16" x14ac:dyDescent="0.3">
      <c r="A4" s="83" t="s">
        <v>26</v>
      </c>
      <c r="B4" s="42" t="s">
        <v>16</v>
      </c>
      <c r="C4" s="4">
        <v>654851</v>
      </c>
      <c r="D4" s="5">
        <v>637864</v>
      </c>
      <c r="E4" s="5">
        <v>861642</v>
      </c>
      <c r="F4" s="5">
        <v>722302</v>
      </c>
      <c r="G4" s="5">
        <v>438738</v>
      </c>
      <c r="H4" s="5">
        <v>684315</v>
      </c>
      <c r="I4" s="5">
        <v>761278</v>
      </c>
      <c r="J4" s="5">
        <v>372985</v>
      </c>
      <c r="K4" s="5">
        <v>771742</v>
      </c>
      <c r="L4" s="5">
        <v>577875</v>
      </c>
      <c r="M4" s="5"/>
      <c r="N4" s="6"/>
      <c r="O4" s="68">
        <f t="shared" ref="O4:O23" si="0">SUM(C4:N4)</f>
        <v>6483592</v>
      </c>
    </row>
    <row r="5" spans="1:16" x14ac:dyDescent="0.3">
      <c r="A5" s="84"/>
      <c r="B5" s="43" t="s">
        <v>14</v>
      </c>
      <c r="C5" s="4">
        <f t="shared" ref="C5:N5" si="1">C4/C6</f>
        <v>1540.8258823529411</v>
      </c>
      <c r="D5" s="4">
        <f t="shared" si="1"/>
        <v>1559.5696821515892</v>
      </c>
      <c r="E5" s="4">
        <f t="shared" si="1"/>
        <v>1525.0300884955752</v>
      </c>
      <c r="F5" s="4">
        <f t="shared" si="1"/>
        <v>1507.9373695198331</v>
      </c>
      <c r="G5" s="4">
        <f t="shared" si="1"/>
        <v>1497.3993174061434</v>
      </c>
      <c r="H5" s="4">
        <f t="shared" si="1"/>
        <v>1497.4070021881837</v>
      </c>
      <c r="I5" s="4">
        <f>I4/I6</f>
        <v>1472.4912959381045</v>
      </c>
      <c r="J5" s="4">
        <f t="shared" si="1"/>
        <v>1468.4448818897638</v>
      </c>
      <c r="K5" s="4">
        <f t="shared" si="1"/>
        <v>1478.4329501915709</v>
      </c>
      <c r="L5" s="4">
        <f t="shared" si="1"/>
        <v>1508.8120104438642</v>
      </c>
      <c r="M5" s="4" t="e">
        <f t="shared" si="1"/>
        <v>#DIV/0!</v>
      </c>
      <c r="N5" s="61" t="e">
        <f t="shared" si="1"/>
        <v>#DIV/0!</v>
      </c>
      <c r="O5" s="68" t="e">
        <f t="shared" si="0"/>
        <v>#DIV/0!</v>
      </c>
    </row>
    <row r="6" spans="1:16" x14ac:dyDescent="0.3">
      <c r="A6" s="84"/>
      <c r="B6" s="44" t="s">
        <v>15</v>
      </c>
      <c r="C6" s="7">
        <v>425</v>
      </c>
      <c r="D6" s="7">
        <v>409</v>
      </c>
      <c r="E6" s="7">
        <v>565</v>
      </c>
      <c r="F6" s="7">
        <v>479</v>
      </c>
      <c r="G6" s="7">
        <v>293</v>
      </c>
      <c r="H6" s="7">
        <v>457</v>
      </c>
      <c r="I6" s="7">
        <v>517</v>
      </c>
      <c r="J6" s="7">
        <v>254</v>
      </c>
      <c r="K6" s="7">
        <v>522</v>
      </c>
      <c r="L6" s="7">
        <v>383</v>
      </c>
      <c r="M6" s="7"/>
      <c r="N6" s="8"/>
      <c r="O6" s="68">
        <f t="shared" si="0"/>
        <v>4304</v>
      </c>
    </row>
    <row r="7" spans="1:16" s="3" customFormat="1" ht="17.25" thickBot="1" x14ac:dyDescent="0.35">
      <c r="A7" s="85"/>
      <c r="B7" s="45" t="s">
        <v>19</v>
      </c>
      <c r="C7" s="7">
        <v>2953</v>
      </c>
      <c r="D7" s="19">
        <v>2810</v>
      </c>
      <c r="E7" s="19">
        <v>3946</v>
      </c>
      <c r="F7" s="19">
        <v>3189</v>
      </c>
      <c r="G7" s="19">
        <v>2332</v>
      </c>
      <c r="H7" s="19">
        <v>3406</v>
      </c>
      <c r="I7" s="19">
        <v>3705</v>
      </c>
      <c r="J7" s="19">
        <v>1563</v>
      </c>
      <c r="K7" s="19">
        <v>3836</v>
      </c>
      <c r="L7" s="19">
        <v>2769</v>
      </c>
      <c r="M7" s="19"/>
      <c r="N7" s="20"/>
      <c r="O7" s="69">
        <f t="shared" si="0"/>
        <v>30509</v>
      </c>
    </row>
    <row r="8" spans="1:16" ht="18" thickTop="1" thickBot="1" x14ac:dyDescent="0.35">
      <c r="A8" s="86" t="s">
        <v>20</v>
      </c>
      <c r="B8" s="42" t="s">
        <v>16</v>
      </c>
      <c r="C8" s="21">
        <v>511245</v>
      </c>
      <c r="D8" s="22">
        <v>284998</v>
      </c>
      <c r="E8" s="22">
        <v>386850</v>
      </c>
      <c r="F8" s="22">
        <v>487000</v>
      </c>
      <c r="G8" s="22">
        <v>73937</v>
      </c>
      <c r="H8" s="22">
        <v>211916</v>
      </c>
      <c r="I8" s="22">
        <v>263000</v>
      </c>
      <c r="J8" s="22">
        <v>250000</v>
      </c>
      <c r="K8" s="22">
        <v>211000</v>
      </c>
      <c r="L8" s="22">
        <v>230000</v>
      </c>
      <c r="M8" s="22"/>
      <c r="N8" s="23"/>
      <c r="O8" s="70">
        <f t="shared" si="0"/>
        <v>2909946</v>
      </c>
    </row>
    <row r="9" spans="1:16" ht="17.25" thickTop="1" x14ac:dyDescent="0.3">
      <c r="A9" s="84"/>
      <c r="B9" s="43" t="s">
        <v>14</v>
      </c>
      <c r="C9" s="24">
        <f t="shared" ref="C9:N9" si="2">C8/C10</f>
        <v>1535.2702702702702</v>
      </c>
      <c r="D9" s="25">
        <f t="shared" si="2"/>
        <v>1574.5745856353592</v>
      </c>
      <c r="E9" s="25">
        <f t="shared" si="2"/>
        <v>1547.4</v>
      </c>
      <c r="F9" s="25">
        <f t="shared" si="2"/>
        <v>1484.7560975609756</v>
      </c>
      <c r="G9" s="25">
        <f t="shared" si="2"/>
        <v>1421.8653846153845</v>
      </c>
      <c r="H9" s="25">
        <f t="shared" si="2"/>
        <v>1481.93006993007</v>
      </c>
      <c r="I9" s="25">
        <f t="shared" si="2"/>
        <v>1376.9633507853403</v>
      </c>
      <c r="J9" s="25">
        <f t="shared" si="2"/>
        <v>1436.7816091954023</v>
      </c>
      <c r="K9" s="25">
        <f t="shared" si="2"/>
        <v>1551.4705882352941</v>
      </c>
      <c r="L9" s="25">
        <f t="shared" si="2"/>
        <v>1464.968152866242</v>
      </c>
      <c r="M9" s="25" t="e">
        <f t="shared" si="2"/>
        <v>#DIV/0!</v>
      </c>
      <c r="N9" s="62" t="e">
        <f t="shared" si="2"/>
        <v>#DIV/0!</v>
      </c>
      <c r="O9" s="70" t="e">
        <f t="shared" si="0"/>
        <v>#DIV/0!</v>
      </c>
    </row>
    <row r="10" spans="1:16" x14ac:dyDescent="0.3">
      <c r="A10" s="84"/>
      <c r="B10" s="44" t="s">
        <v>15</v>
      </c>
      <c r="C10" s="26">
        <v>333</v>
      </c>
      <c r="D10" s="27">
        <v>181</v>
      </c>
      <c r="E10" s="27">
        <v>250</v>
      </c>
      <c r="F10" s="27">
        <v>328</v>
      </c>
      <c r="G10" s="27">
        <v>52</v>
      </c>
      <c r="H10" s="27">
        <v>143</v>
      </c>
      <c r="I10" s="27">
        <v>191</v>
      </c>
      <c r="J10" s="27">
        <v>174</v>
      </c>
      <c r="K10" s="27">
        <v>136</v>
      </c>
      <c r="L10" s="27">
        <v>157</v>
      </c>
      <c r="M10" s="27"/>
      <c r="N10" s="28"/>
      <c r="O10" s="71">
        <f t="shared" si="0"/>
        <v>1945</v>
      </c>
      <c r="P10" s="3"/>
    </row>
    <row r="11" spans="1:16" s="3" customFormat="1" ht="17.25" thickBot="1" x14ac:dyDescent="0.35">
      <c r="A11" s="85"/>
      <c r="B11" s="45" t="s">
        <v>19</v>
      </c>
      <c r="C11" s="29">
        <v>3195</v>
      </c>
      <c r="D11" s="30">
        <v>2352</v>
      </c>
      <c r="E11" s="30">
        <v>3212</v>
      </c>
      <c r="F11" s="30">
        <v>3544</v>
      </c>
      <c r="G11" s="30">
        <v>422</v>
      </c>
      <c r="H11" s="30">
        <v>2087</v>
      </c>
      <c r="I11" s="30">
        <v>2451</v>
      </c>
      <c r="J11" s="30">
        <v>1472</v>
      </c>
      <c r="K11" s="30">
        <v>1307</v>
      </c>
      <c r="L11" s="30">
        <v>2284</v>
      </c>
      <c r="M11" s="30"/>
      <c r="N11" s="31"/>
      <c r="O11" s="72">
        <f t="shared" si="0"/>
        <v>22326</v>
      </c>
      <c r="P11"/>
    </row>
    <row r="12" spans="1:16" ht="17.25" thickTop="1" x14ac:dyDescent="0.3">
      <c r="A12" s="87" t="s">
        <v>32</v>
      </c>
      <c r="B12" s="46" t="s">
        <v>16</v>
      </c>
      <c r="C12" s="4"/>
      <c r="D12" s="5"/>
      <c r="E12" s="5"/>
      <c r="F12" s="5"/>
      <c r="G12" s="5">
        <v>229000</v>
      </c>
      <c r="H12" s="5">
        <v>515000</v>
      </c>
      <c r="I12" s="5">
        <v>397706</v>
      </c>
      <c r="J12" s="5">
        <v>322000</v>
      </c>
      <c r="K12" s="5">
        <v>400000</v>
      </c>
      <c r="L12" s="5">
        <v>286000</v>
      </c>
      <c r="M12" s="5"/>
      <c r="N12" s="6"/>
      <c r="O12" s="68">
        <f t="shared" si="0"/>
        <v>2149706</v>
      </c>
    </row>
    <row r="13" spans="1:16" x14ac:dyDescent="0.3">
      <c r="A13" s="88"/>
      <c r="B13" s="47" t="s">
        <v>14</v>
      </c>
      <c r="C13" s="4" t="e">
        <f t="shared" ref="C13:F13" si="3">C12/C14</f>
        <v>#DIV/0!</v>
      </c>
      <c r="D13" s="4" t="e">
        <f t="shared" si="3"/>
        <v>#DIV/0!</v>
      </c>
      <c r="E13" s="4" t="e">
        <f t="shared" si="3"/>
        <v>#DIV/0!</v>
      </c>
      <c r="F13" s="4" t="e">
        <f t="shared" si="3"/>
        <v>#DIV/0!</v>
      </c>
      <c r="G13" s="4">
        <f t="shared" ref="G13:N13" si="4">G12/G14</f>
        <v>1323.6994219653179</v>
      </c>
      <c r="H13" s="4">
        <f t="shared" si="4"/>
        <v>1281.0945273631842</v>
      </c>
      <c r="I13" s="4">
        <f t="shared" si="4"/>
        <v>1282.9225806451614</v>
      </c>
      <c r="J13" s="4">
        <f t="shared" si="4"/>
        <v>1298.3870967741937</v>
      </c>
      <c r="K13" s="4">
        <f t="shared" si="4"/>
        <v>1342.2818791946308</v>
      </c>
      <c r="L13" s="4">
        <f t="shared" si="4"/>
        <v>1361.9047619047619</v>
      </c>
      <c r="M13" s="4" t="e">
        <f t="shared" si="4"/>
        <v>#DIV/0!</v>
      </c>
      <c r="N13" s="61" t="e">
        <f t="shared" si="4"/>
        <v>#DIV/0!</v>
      </c>
      <c r="O13" s="68" t="e">
        <f t="shared" si="0"/>
        <v>#DIV/0!</v>
      </c>
    </row>
    <row r="14" spans="1:16" x14ac:dyDescent="0.3">
      <c r="A14" s="88"/>
      <c r="B14" s="48" t="s">
        <v>15</v>
      </c>
      <c r="C14" s="7"/>
      <c r="D14" s="7"/>
      <c r="E14" s="7"/>
      <c r="F14" s="7"/>
      <c r="G14" s="7">
        <v>173</v>
      </c>
      <c r="H14" s="7">
        <v>402</v>
      </c>
      <c r="I14" s="7">
        <v>310</v>
      </c>
      <c r="J14" s="7">
        <v>248</v>
      </c>
      <c r="K14" s="7">
        <v>298</v>
      </c>
      <c r="L14" s="7">
        <v>210</v>
      </c>
      <c r="M14" s="7"/>
      <c r="N14" s="8"/>
      <c r="O14" s="68">
        <f t="shared" si="0"/>
        <v>1641</v>
      </c>
    </row>
    <row r="15" spans="1:16" s="3" customFormat="1" ht="17.25" thickBot="1" x14ac:dyDescent="0.35">
      <c r="A15" s="89"/>
      <c r="B15" s="48" t="s">
        <v>19</v>
      </c>
      <c r="C15" s="7"/>
      <c r="D15" s="19"/>
      <c r="E15" s="19"/>
      <c r="F15" s="19"/>
      <c r="G15" s="19">
        <v>2308</v>
      </c>
      <c r="H15" s="19">
        <v>4093</v>
      </c>
      <c r="I15" s="19">
        <v>3560</v>
      </c>
      <c r="J15" s="19">
        <v>2406</v>
      </c>
      <c r="K15" s="79">
        <v>3435</v>
      </c>
      <c r="L15" s="19">
        <v>2146</v>
      </c>
      <c r="M15" s="19"/>
      <c r="N15" s="63"/>
      <c r="O15" s="69">
        <f t="shared" si="0"/>
        <v>17948</v>
      </c>
    </row>
    <row r="16" spans="1:16" ht="18" thickTop="1" thickBot="1" x14ac:dyDescent="0.35">
      <c r="A16" s="86" t="s">
        <v>25</v>
      </c>
      <c r="B16" s="49" t="s">
        <v>21</v>
      </c>
      <c r="C16" s="32">
        <v>122000</v>
      </c>
      <c r="D16" s="22">
        <v>287944</v>
      </c>
      <c r="E16" s="22">
        <v>248853</v>
      </c>
      <c r="F16" s="22">
        <v>197000</v>
      </c>
      <c r="G16" s="22">
        <v>182000</v>
      </c>
      <c r="H16" s="22">
        <v>176000</v>
      </c>
      <c r="I16" s="22">
        <v>206753</v>
      </c>
      <c r="J16" s="22">
        <v>157000</v>
      </c>
      <c r="K16" s="22">
        <v>102840</v>
      </c>
      <c r="L16" s="22">
        <v>95000</v>
      </c>
      <c r="M16" s="22"/>
      <c r="N16" s="23"/>
      <c r="O16" s="73">
        <f t="shared" si="0"/>
        <v>1775390</v>
      </c>
    </row>
    <row r="17" spans="1:20" ht="17.25" thickTop="1" x14ac:dyDescent="0.3">
      <c r="A17" s="84"/>
      <c r="B17" s="43" t="s">
        <v>22</v>
      </c>
      <c r="C17" s="25">
        <f t="shared" ref="C17:N17" si="5">C16/C18</f>
        <v>1435.2941176470588</v>
      </c>
      <c r="D17" s="25">
        <f t="shared" si="5"/>
        <v>1617.6629213483145</v>
      </c>
      <c r="E17" s="25">
        <f t="shared" si="5"/>
        <v>1472.5029585798816</v>
      </c>
      <c r="F17" s="25">
        <f t="shared" si="5"/>
        <v>1407.1428571428571</v>
      </c>
      <c r="G17" s="25">
        <f t="shared" si="5"/>
        <v>1421.875</v>
      </c>
      <c r="H17" s="25">
        <f t="shared" si="5"/>
        <v>1466.6666666666667</v>
      </c>
      <c r="I17" s="25">
        <f t="shared" si="5"/>
        <v>1708.702479338843</v>
      </c>
      <c r="J17" s="25">
        <f t="shared" si="5"/>
        <v>1308.3333333333333</v>
      </c>
      <c r="K17" s="25">
        <f t="shared" si="5"/>
        <v>1658.7096774193549</v>
      </c>
      <c r="L17" s="25">
        <f t="shared" si="5"/>
        <v>1461.5384615384614</v>
      </c>
      <c r="M17" s="25" t="e">
        <f t="shared" si="5"/>
        <v>#DIV/0!</v>
      </c>
      <c r="N17" s="62" t="e">
        <f t="shared" si="5"/>
        <v>#DIV/0!</v>
      </c>
      <c r="O17" s="73" t="e">
        <f t="shared" si="0"/>
        <v>#DIV/0!</v>
      </c>
    </row>
    <row r="18" spans="1:20" x14ac:dyDescent="0.3">
      <c r="A18" s="84"/>
      <c r="B18" s="44" t="s">
        <v>23</v>
      </c>
      <c r="C18" s="33">
        <v>85</v>
      </c>
      <c r="D18" s="33">
        <v>178</v>
      </c>
      <c r="E18" s="33">
        <v>169</v>
      </c>
      <c r="F18" s="33">
        <v>140</v>
      </c>
      <c r="G18" s="33">
        <v>128</v>
      </c>
      <c r="H18" s="33">
        <v>120</v>
      </c>
      <c r="I18" s="33">
        <v>121</v>
      </c>
      <c r="J18" s="33">
        <v>120</v>
      </c>
      <c r="K18" s="33">
        <v>62</v>
      </c>
      <c r="L18" s="33">
        <v>65</v>
      </c>
      <c r="M18" s="33"/>
      <c r="N18" s="34"/>
      <c r="O18" s="74">
        <f t="shared" si="0"/>
        <v>1188</v>
      </c>
    </row>
    <row r="19" spans="1:20" s="3" customFormat="1" ht="17.25" thickBot="1" x14ac:dyDescent="0.35">
      <c r="A19" s="85"/>
      <c r="B19" s="45" t="s">
        <v>19</v>
      </c>
      <c r="C19" s="35">
        <v>1223</v>
      </c>
      <c r="D19" s="30">
        <v>2383</v>
      </c>
      <c r="E19" s="30">
        <v>2661</v>
      </c>
      <c r="F19" s="30">
        <v>1814</v>
      </c>
      <c r="G19" s="30">
        <v>1750</v>
      </c>
      <c r="H19" s="30">
        <v>1990</v>
      </c>
      <c r="I19" s="30">
        <v>2038</v>
      </c>
      <c r="J19" s="30">
        <v>1399</v>
      </c>
      <c r="K19" s="30">
        <v>1044</v>
      </c>
      <c r="L19" s="30">
        <v>936</v>
      </c>
      <c r="M19" s="30"/>
      <c r="N19" s="31"/>
      <c r="O19" s="75">
        <f t="shared" si="0"/>
        <v>17238</v>
      </c>
      <c r="T19" s="16"/>
    </row>
    <row r="20" spans="1:20" s="3" customFormat="1" ht="17.25" thickTop="1" x14ac:dyDescent="0.3">
      <c r="A20" s="86" t="s">
        <v>33</v>
      </c>
      <c r="B20" s="42" t="s">
        <v>16</v>
      </c>
      <c r="C20" s="4">
        <v>182000</v>
      </c>
      <c r="D20" s="5"/>
      <c r="E20" s="5"/>
      <c r="F20" s="5">
        <v>137000</v>
      </c>
      <c r="G20" s="5"/>
      <c r="H20" s="5"/>
      <c r="I20" s="5">
        <v>72000</v>
      </c>
      <c r="J20" s="5"/>
      <c r="K20" s="5"/>
      <c r="L20" s="5">
        <v>90000</v>
      </c>
      <c r="M20" s="5"/>
      <c r="N20" s="6"/>
      <c r="O20" s="68">
        <f t="shared" si="0"/>
        <v>481000</v>
      </c>
      <c r="T20" s="16"/>
    </row>
    <row r="21" spans="1:20" s="3" customFormat="1" x14ac:dyDescent="0.3">
      <c r="A21" s="84"/>
      <c r="B21" s="50" t="s">
        <v>24</v>
      </c>
      <c r="C21" s="4">
        <f t="shared" ref="C21:N21" si="6">C20/C22</f>
        <v>1348.148148148148</v>
      </c>
      <c r="D21" s="4" t="e">
        <f t="shared" si="6"/>
        <v>#DIV/0!</v>
      </c>
      <c r="E21" s="4" t="e">
        <f t="shared" si="6"/>
        <v>#DIV/0!</v>
      </c>
      <c r="F21" s="4">
        <f t="shared" si="6"/>
        <v>1292.4528301886792</v>
      </c>
      <c r="G21" s="4" t="e">
        <f t="shared" si="6"/>
        <v>#DIV/0!</v>
      </c>
      <c r="H21" s="4" t="e">
        <f t="shared" si="6"/>
        <v>#DIV/0!</v>
      </c>
      <c r="I21" s="4">
        <f t="shared" si="6"/>
        <v>1309.090909090909</v>
      </c>
      <c r="J21" s="4" t="e">
        <f t="shared" si="6"/>
        <v>#DIV/0!</v>
      </c>
      <c r="K21" s="4" t="e">
        <f t="shared" si="6"/>
        <v>#DIV/0!</v>
      </c>
      <c r="L21" s="4">
        <f t="shared" si="6"/>
        <v>1250</v>
      </c>
      <c r="M21" s="4" t="e">
        <f t="shared" si="6"/>
        <v>#DIV/0!</v>
      </c>
      <c r="N21" s="61" t="e">
        <f t="shared" si="6"/>
        <v>#DIV/0!</v>
      </c>
      <c r="O21" s="68" t="e">
        <f t="shared" si="0"/>
        <v>#DIV/0!</v>
      </c>
      <c r="T21" s="16"/>
    </row>
    <row r="22" spans="1:20" s="3" customFormat="1" x14ac:dyDescent="0.3">
      <c r="A22" s="84"/>
      <c r="B22" s="44" t="s">
        <v>15</v>
      </c>
      <c r="C22" s="14">
        <v>135</v>
      </c>
      <c r="D22" s="14"/>
      <c r="E22" s="14"/>
      <c r="F22" s="14">
        <v>106</v>
      </c>
      <c r="G22" s="14"/>
      <c r="H22" s="14"/>
      <c r="I22" s="14">
        <v>55</v>
      </c>
      <c r="J22" s="14"/>
      <c r="K22" s="14"/>
      <c r="L22" s="14">
        <v>72</v>
      </c>
      <c r="M22" s="14"/>
      <c r="N22" s="15"/>
      <c r="O22" s="68">
        <f t="shared" si="0"/>
        <v>368</v>
      </c>
      <c r="T22" s="16"/>
    </row>
    <row r="23" spans="1:20" s="3" customFormat="1" ht="17.25" thickBot="1" x14ac:dyDescent="0.35">
      <c r="A23" s="85"/>
      <c r="B23" s="45" t="s">
        <v>19</v>
      </c>
      <c r="C23" s="9"/>
      <c r="D23" s="10"/>
      <c r="E23" s="10"/>
      <c r="F23" s="10">
        <v>259</v>
      </c>
      <c r="G23" s="10"/>
      <c r="H23" s="10">
        <v>70</v>
      </c>
      <c r="I23" s="10">
        <v>248</v>
      </c>
      <c r="J23" s="10">
        <v>44</v>
      </c>
      <c r="K23" s="10">
        <v>99</v>
      </c>
      <c r="L23" s="10">
        <v>945</v>
      </c>
      <c r="M23" s="10"/>
      <c r="N23" s="11"/>
      <c r="O23" s="69">
        <f t="shared" si="0"/>
        <v>1665</v>
      </c>
      <c r="T23" s="16"/>
    </row>
    <row r="24" spans="1:20" s="3" customFormat="1" ht="18" thickTop="1" thickBot="1" x14ac:dyDescent="0.35">
      <c r="A24" s="86" t="s">
        <v>31</v>
      </c>
      <c r="B24" s="49" t="s">
        <v>16</v>
      </c>
      <c r="C24" s="32">
        <v>214000</v>
      </c>
      <c r="D24" s="22">
        <v>209000</v>
      </c>
      <c r="E24" s="22">
        <v>301466</v>
      </c>
      <c r="F24" s="22">
        <v>181000</v>
      </c>
      <c r="G24" s="22">
        <v>122000</v>
      </c>
      <c r="H24" s="22">
        <v>236940</v>
      </c>
      <c r="I24" s="22">
        <v>140000</v>
      </c>
      <c r="J24" s="22">
        <v>276000</v>
      </c>
      <c r="K24" s="22">
        <v>128000</v>
      </c>
      <c r="L24" s="22">
        <v>80000</v>
      </c>
      <c r="M24" s="22"/>
      <c r="N24" s="23"/>
      <c r="O24" s="73">
        <f t="shared" ref="O24:O34" si="7">SUM(C24:N24)</f>
        <v>1888406</v>
      </c>
      <c r="T24" s="16"/>
    </row>
    <row r="25" spans="1:20" s="3" customFormat="1" ht="17.25" thickTop="1" x14ac:dyDescent="0.3">
      <c r="A25" s="84"/>
      <c r="B25" s="50" t="s">
        <v>24</v>
      </c>
      <c r="C25" s="25">
        <f t="shared" ref="C25:N25" si="8">C24/C26</f>
        <v>1528.5714285714287</v>
      </c>
      <c r="D25" s="25">
        <f t="shared" si="8"/>
        <v>1536.7647058823529</v>
      </c>
      <c r="E25" s="25">
        <f t="shared" si="8"/>
        <v>1492.4059405940593</v>
      </c>
      <c r="F25" s="25">
        <f t="shared" si="8"/>
        <v>1521.0084033613446</v>
      </c>
      <c r="G25" s="25">
        <f t="shared" si="8"/>
        <v>1506.1728395061727</v>
      </c>
      <c r="H25" s="25">
        <f t="shared" si="8"/>
        <v>1462.5925925925926</v>
      </c>
      <c r="I25" s="25">
        <f t="shared" si="8"/>
        <v>1458.3333333333333</v>
      </c>
      <c r="J25" s="25">
        <f t="shared" si="8"/>
        <v>1491.8918918918919</v>
      </c>
      <c r="K25" s="25">
        <f t="shared" si="8"/>
        <v>1422.2222222222222</v>
      </c>
      <c r="L25" s="25">
        <f t="shared" si="8"/>
        <v>1481.4814814814815</v>
      </c>
      <c r="M25" s="25" t="e">
        <f t="shared" si="8"/>
        <v>#DIV/0!</v>
      </c>
      <c r="N25" s="62" t="e">
        <f t="shared" si="8"/>
        <v>#DIV/0!</v>
      </c>
      <c r="O25" s="73" t="e">
        <f t="shared" si="7"/>
        <v>#DIV/0!</v>
      </c>
      <c r="T25" s="16"/>
    </row>
    <row r="26" spans="1:20" s="3" customFormat="1" x14ac:dyDescent="0.3">
      <c r="A26" s="84"/>
      <c r="B26" s="44" t="s">
        <v>15</v>
      </c>
      <c r="C26" s="33">
        <v>140</v>
      </c>
      <c r="D26" s="33">
        <v>136</v>
      </c>
      <c r="E26" s="33">
        <v>202</v>
      </c>
      <c r="F26" s="33">
        <v>119</v>
      </c>
      <c r="G26" s="33">
        <v>81</v>
      </c>
      <c r="H26" s="33">
        <v>162</v>
      </c>
      <c r="I26" s="33">
        <v>96</v>
      </c>
      <c r="J26" s="33">
        <v>185</v>
      </c>
      <c r="K26" s="33">
        <v>90</v>
      </c>
      <c r="L26" s="33">
        <v>54</v>
      </c>
      <c r="M26" s="33"/>
      <c r="N26" s="34"/>
      <c r="O26" s="74">
        <f t="shared" si="7"/>
        <v>1265</v>
      </c>
      <c r="T26" s="16"/>
    </row>
    <row r="27" spans="1:20" s="3" customFormat="1" ht="17.25" thickBot="1" x14ac:dyDescent="0.35">
      <c r="A27" s="85"/>
      <c r="B27" s="45" t="s">
        <v>19</v>
      </c>
      <c r="C27" s="35">
        <v>1928</v>
      </c>
      <c r="D27" s="30">
        <v>2039</v>
      </c>
      <c r="E27" s="30">
        <v>3057</v>
      </c>
      <c r="F27" s="30">
        <v>1755</v>
      </c>
      <c r="G27" s="30">
        <v>1357</v>
      </c>
      <c r="H27" s="30">
        <v>2555</v>
      </c>
      <c r="I27" s="30">
        <v>1863</v>
      </c>
      <c r="J27" s="30">
        <v>3314</v>
      </c>
      <c r="K27" s="30">
        <v>1565</v>
      </c>
      <c r="L27" s="30">
        <v>542</v>
      </c>
      <c r="M27" s="30"/>
      <c r="N27" s="31"/>
      <c r="O27" s="75">
        <f t="shared" si="7"/>
        <v>19975</v>
      </c>
      <c r="T27" s="16"/>
    </row>
    <row r="28" spans="1:20" s="3" customFormat="1" ht="17.25" thickTop="1" x14ac:dyDescent="0.3">
      <c r="A28" s="86" t="s">
        <v>30</v>
      </c>
      <c r="B28" s="49" t="s">
        <v>16</v>
      </c>
      <c r="C28" s="12">
        <v>164000</v>
      </c>
      <c r="D28" s="13">
        <v>280028</v>
      </c>
      <c r="E28" s="13">
        <v>339369</v>
      </c>
      <c r="F28" s="13">
        <v>193000</v>
      </c>
      <c r="G28" s="13">
        <v>229000</v>
      </c>
      <c r="H28" s="13">
        <v>119000</v>
      </c>
      <c r="I28" s="13">
        <v>232007</v>
      </c>
      <c r="J28" s="13">
        <v>299000</v>
      </c>
      <c r="K28" s="13">
        <v>216000</v>
      </c>
      <c r="L28" s="13">
        <v>242000</v>
      </c>
      <c r="M28" s="13"/>
      <c r="N28" s="64"/>
      <c r="O28" s="68">
        <f t="shared" si="7"/>
        <v>2313404</v>
      </c>
      <c r="T28" s="16"/>
    </row>
    <row r="29" spans="1:20" s="3" customFormat="1" x14ac:dyDescent="0.3">
      <c r="A29" s="84"/>
      <c r="B29" s="50" t="s">
        <v>24</v>
      </c>
      <c r="C29" s="4">
        <f t="shared" ref="C29:N29" si="9">C28/C30</f>
        <v>1607.8431372549019</v>
      </c>
      <c r="D29" s="4">
        <f t="shared" si="9"/>
        <v>1538.6153846153845</v>
      </c>
      <c r="E29" s="4">
        <f t="shared" si="9"/>
        <v>1462.7974137931035</v>
      </c>
      <c r="F29" s="4">
        <f t="shared" si="9"/>
        <v>1462.121212121212</v>
      </c>
      <c r="G29" s="4">
        <f t="shared" si="9"/>
        <v>1516.5562913907286</v>
      </c>
      <c r="H29" s="4">
        <f t="shared" si="9"/>
        <v>1416.6666666666667</v>
      </c>
      <c r="I29" s="4">
        <f t="shared" si="9"/>
        <v>1414.6768292682927</v>
      </c>
      <c r="J29" s="4">
        <f t="shared" si="9"/>
        <v>1417.0616113744077</v>
      </c>
      <c r="K29" s="4">
        <f t="shared" si="9"/>
        <v>1510.4895104895104</v>
      </c>
      <c r="L29" s="4">
        <f t="shared" si="9"/>
        <v>1541.4012738853503</v>
      </c>
      <c r="M29" s="4" t="e">
        <f t="shared" si="9"/>
        <v>#DIV/0!</v>
      </c>
      <c r="N29" s="61" t="e">
        <f t="shared" si="9"/>
        <v>#DIV/0!</v>
      </c>
      <c r="O29" s="68" t="e">
        <f t="shared" si="7"/>
        <v>#DIV/0!</v>
      </c>
      <c r="T29" s="16"/>
    </row>
    <row r="30" spans="1:20" s="3" customFormat="1" x14ac:dyDescent="0.3">
      <c r="A30" s="84"/>
      <c r="B30" s="44" t="s">
        <v>15</v>
      </c>
      <c r="C30" s="14">
        <v>102</v>
      </c>
      <c r="D30" s="14">
        <v>182</v>
      </c>
      <c r="E30" s="14">
        <v>232</v>
      </c>
      <c r="F30" s="14">
        <v>132</v>
      </c>
      <c r="G30" s="14">
        <v>151</v>
      </c>
      <c r="H30" s="14">
        <v>84</v>
      </c>
      <c r="I30" s="14">
        <v>164</v>
      </c>
      <c r="J30" s="14">
        <v>211</v>
      </c>
      <c r="K30" s="14">
        <v>143</v>
      </c>
      <c r="L30" s="14">
        <v>157</v>
      </c>
      <c r="M30" s="14"/>
      <c r="N30" s="15"/>
      <c r="O30" s="68">
        <f t="shared" si="7"/>
        <v>1558</v>
      </c>
      <c r="T30" s="16"/>
    </row>
    <row r="31" spans="1:20" s="3" customFormat="1" ht="17.25" thickBot="1" x14ac:dyDescent="0.35">
      <c r="A31" s="85"/>
      <c r="B31" s="45" t="s">
        <v>19</v>
      </c>
      <c r="C31" s="9">
        <v>2058</v>
      </c>
      <c r="D31" s="10">
        <v>2449</v>
      </c>
      <c r="E31" s="10">
        <v>3039</v>
      </c>
      <c r="F31" s="10">
        <v>2576</v>
      </c>
      <c r="G31" s="10">
        <v>1813</v>
      </c>
      <c r="H31" s="10">
        <v>2102</v>
      </c>
      <c r="I31" s="10">
        <v>2521</v>
      </c>
      <c r="J31" s="10">
        <v>3173</v>
      </c>
      <c r="K31" s="10">
        <v>2219</v>
      </c>
      <c r="L31" s="10">
        <v>2661</v>
      </c>
      <c r="M31" s="10"/>
      <c r="N31" s="11"/>
      <c r="O31" s="69">
        <f t="shared" si="7"/>
        <v>24611</v>
      </c>
      <c r="T31" s="16"/>
    </row>
    <row r="32" spans="1:20" s="3" customFormat="1" ht="18" thickTop="1" thickBot="1" x14ac:dyDescent="0.35">
      <c r="A32" s="86" t="s">
        <v>29</v>
      </c>
      <c r="B32" s="49" t="s">
        <v>16</v>
      </c>
      <c r="C32" s="32">
        <v>244000</v>
      </c>
      <c r="D32" s="22">
        <v>242790</v>
      </c>
      <c r="E32" s="22">
        <v>258000</v>
      </c>
      <c r="F32" s="22">
        <v>198000</v>
      </c>
      <c r="G32" s="22">
        <v>82000</v>
      </c>
      <c r="H32" s="22">
        <v>250000</v>
      </c>
      <c r="I32" s="22">
        <v>317000</v>
      </c>
      <c r="J32" s="22">
        <v>84000</v>
      </c>
      <c r="K32" s="22">
        <v>143000</v>
      </c>
      <c r="L32" s="22">
        <v>231000</v>
      </c>
      <c r="M32" s="22"/>
      <c r="N32" s="23"/>
      <c r="O32" s="73">
        <f t="shared" si="7"/>
        <v>2049790</v>
      </c>
      <c r="T32" s="16"/>
    </row>
    <row r="33" spans="1:20" s="3" customFormat="1" ht="17.25" thickTop="1" x14ac:dyDescent="0.3">
      <c r="A33" s="84"/>
      <c r="B33" s="50" t="s">
        <v>24</v>
      </c>
      <c r="C33" s="25">
        <f t="shared" ref="C33:N33" si="10">C32/C34</f>
        <v>1534.5911949685535</v>
      </c>
      <c r="D33" s="25">
        <f t="shared" si="10"/>
        <v>1471.4545454545455</v>
      </c>
      <c r="E33" s="25">
        <f t="shared" si="10"/>
        <v>1535.7142857142858</v>
      </c>
      <c r="F33" s="25">
        <f t="shared" si="10"/>
        <v>1466.6666666666667</v>
      </c>
      <c r="G33" s="25">
        <f t="shared" si="10"/>
        <v>1413.7931034482758</v>
      </c>
      <c r="H33" s="25">
        <f t="shared" si="10"/>
        <v>1488.0952380952381</v>
      </c>
      <c r="I33" s="25">
        <f t="shared" si="10"/>
        <v>1415.1785714285713</v>
      </c>
      <c r="J33" s="25">
        <f t="shared" si="10"/>
        <v>1448.2758620689656</v>
      </c>
      <c r="K33" s="25">
        <f t="shared" si="10"/>
        <v>1571.4285714285713</v>
      </c>
      <c r="L33" s="25">
        <f t="shared" si="10"/>
        <v>1529.8013245033112</v>
      </c>
      <c r="M33" s="25" t="e">
        <f t="shared" si="10"/>
        <v>#DIV/0!</v>
      </c>
      <c r="N33" s="62" t="e">
        <f t="shared" si="10"/>
        <v>#DIV/0!</v>
      </c>
      <c r="O33" s="73" t="e">
        <f t="shared" si="7"/>
        <v>#DIV/0!</v>
      </c>
      <c r="T33" s="16"/>
    </row>
    <row r="34" spans="1:20" s="3" customFormat="1" x14ac:dyDescent="0.3">
      <c r="A34" s="84"/>
      <c r="B34" s="44" t="s">
        <v>15</v>
      </c>
      <c r="C34" s="33">
        <v>159</v>
      </c>
      <c r="D34" s="33">
        <v>165</v>
      </c>
      <c r="E34" s="33">
        <v>168</v>
      </c>
      <c r="F34" s="33">
        <v>135</v>
      </c>
      <c r="G34" s="33">
        <v>58</v>
      </c>
      <c r="H34" s="33">
        <v>168</v>
      </c>
      <c r="I34" s="33">
        <v>224</v>
      </c>
      <c r="J34" s="33">
        <v>58</v>
      </c>
      <c r="K34" s="33">
        <v>91</v>
      </c>
      <c r="L34" s="33">
        <v>151</v>
      </c>
      <c r="M34" s="33"/>
      <c r="N34" s="34"/>
      <c r="O34" s="74">
        <f t="shared" si="7"/>
        <v>1377</v>
      </c>
      <c r="T34" s="16"/>
    </row>
    <row r="35" spans="1:20" s="3" customFormat="1" ht="17.25" thickBot="1" x14ac:dyDescent="0.35">
      <c r="A35" s="85"/>
      <c r="B35" s="45" t="s">
        <v>19</v>
      </c>
      <c r="C35" s="35">
        <v>2566</v>
      </c>
      <c r="D35" s="30">
        <v>2601</v>
      </c>
      <c r="E35" s="30">
        <v>1599</v>
      </c>
      <c r="F35" s="30">
        <v>2313</v>
      </c>
      <c r="G35" s="30">
        <v>1207</v>
      </c>
      <c r="H35" s="30">
        <v>2097</v>
      </c>
      <c r="I35" s="30">
        <v>2582</v>
      </c>
      <c r="J35" s="30">
        <v>1331</v>
      </c>
      <c r="K35" s="30">
        <v>652</v>
      </c>
      <c r="L35" s="30">
        <v>2291</v>
      </c>
      <c r="M35" s="30"/>
      <c r="N35" s="31"/>
      <c r="O35" s="75">
        <f>SUM(C35:N35)</f>
        <v>19239</v>
      </c>
      <c r="T35" s="16"/>
    </row>
    <row r="36" spans="1:20" ht="17.25" thickTop="1" x14ac:dyDescent="0.3">
      <c r="A36" s="80" t="s">
        <v>18</v>
      </c>
      <c r="B36" s="51" t="s">
        <v>16</v>
      </c>
      <c r="C36" s="36">
        <f>C4+C8+C12+C16+C20+C24+C28+C32</f>
        <v>2092096</v>
      </c>
      <c r="D36" s="37">
        <f t="shared" ref="D36:N36" si="11">D4+D8+D12+D16+D20+D24+D28+D32</f>
        <v>1942624</v>
      </c>
      <c r="E36" s="37">
        <f t="shared" si="11"/>
        <v>2396180</v>
      </c>
      <c r="F36" s="37">
        <f t="shared" si="11"/>
        <v>2115302</v>
      </c>
      <c r="G36" s="37">
        <f t="shared" si="11"/>
        <v>1356675</v>
      </c>
      <c r="H36" s="37">
        <f t="shared" si="11"/>
        <v>2193171</v>
      </c>
      <c r="I36" s="37">
        <f t="shared" si="11"/>
        <v>2389744</v>
      </c>
      <c r="J36" s="37">
        <f t="shared" si="11"/>
        <v>1760985</v>
      </c>
      <c r="K36" s="37">
        <f t="shared" si="11"/>
        <v>1972582</v>
      </c>
      <c r="L36" s="37">
        <f t="shared" si="11"/>
        <v>1831875</v>
      </c>
      <c r="M36" s="37">
        <f t="shared" si="11"/>
        <v>0</v>
      </c>
      <c r="N36" s="65">
        <f t="shared" si="11"/>
        <v>0</v>
      </c>
      <c r="O36" s="76">
        <f>SUM(C36:N36)</f>
        <v>20051234</v>
      </c>
      <c r="P36" s="40">
        <f>O4+O8+O12+O16+O20+O24+O28+O32</f>
        <v>20051234</v>
      </c>
    </row>
    <row r="37" spans="1:20" x14ac:dyDescent="0.3">
      <c r="A37" s="81"/>
      <c r="B37" s="52" t="s">
        <v>15</v>
      </c>
      <c r="C37" s="38">
        <f>C6+C10+C14+C18+C22+C26+C30+C34</f>
        <v>1379</v>
      </c>
      <c r="D37" s="39">
        <f t="shared" ref="D37:N37" si="12">D6+D10+D14+D18+D22+D26+D30+D34</f>
        <v>1251</v>
      </c>
      <c r="E37" s="39">
        <f t="shared" si="12"/>
        <v>1586</v>
      </c>
      <c r="F37" s="39">
        <f t="shared" si="12"/>
        <v>1439</v>
      </c>
      <c r="G37" s="39">
        <f t="shared" si="12"/>
        <v>936</v>
      </c>
      <c r="H37" s="39">
        <f t="shared" si="12"/>
        <v>1536</v>
      </c>
      <c r="I37" s="39">
        <f t="shared" si="12"/>
        <v>1678</v>
      </c>
      <c r="J37" s="39">
        <f t="shared" si="12"/>
        <v>1250</v>
      </c>
      <c r="K37" s="39">
        <f t="shared" si="12"/>
        <v>1342</v>
      </c>
      <c r="L37" s="39">
        <f t="shared" si="12"/>
        <v>1249</v>
      </c>
      <c r="M37" s="39">
        <f t="shared" si="12"/>
        <v>0</v>
      </c>
      <c r="N37" s="66">
        <f t="shared" si="12"/>
        <v>0</v>
      </c>
      <c r="O37" s="77">
        <f t="shared" ref="O37:O38" si="13">SUM(C37:N37)</f>
        <v>13646</v>
      </c>
      <c r="P37" s="40">
        <f>O6+O10+O14+O18+O22+O26+O30+O34</f>
        <v>13646</v>
      </c>
    </row>
    <row r="38" spans="1:20" ht="17.25" thickBot="1" x14ac:dyDescent="0.35">
      <c r="A38" s="82"/>
      <c r="B38" s="53" t="s">
        <v>19</v>
      </c>
      <c r="C38" s="59">
        <f>C7+C11+C15+C19+C23+C27+C31+C35</f>
        <v>13923</v>
      </c>
      <c r="D38" s="60">
        <f t="shared" ref="D38:N38" si="14">D7+D11+D15+D19+D23+D27+D31+D35</f>
        <v>14634</v>
      </c>
      <c r="E38" s="60">
        <f t="shared" si="14"/>
        <v>17514</v>
      </c>
      <c r="F38" s="60">
        <f t="shared" si="14"/>
        <v>15450</v>
      </c>
      <c r="G38" s="60">
        <f t="shared" si="14"/>
        <v>11189</v>
      </c>
      <c r="H38" s="60">
        <f t="shared" si="14"/>
        <v>18400</v>
      </c>
      <c r="I38" s="60">
        <f t="shared" si="14"/>
        <v>18968</v>
      </c>
      <c r="J38" s="60">
        <f t="shared" si="14"/>
        <v>14702</v>
      </c>
      <c r="K38" s="60">
        <f t="shared" si="14"/>
        <v>14157</v>
      </c>
      <c r="L38" s="60">
        <f t="shared" si="14"/>
        <v>14574</v>
      </c>
      <c r="M38" s="60">
        <f t="shared" si="14"/>
        <v>0</v>
      </c>
      <c r="N38" s="67">
        <f t="shared" si="14"/>
        <v>0</v>
      </c>
      <c r="O38" s="78">
        <f t="shared" si="13"/>
        <v>153511</v>
      </c>
      <c r="P38" s="40">
        <f>O7+O11+O15+O19+O23+O27+O31+O35</f>
        <v>153511</v>
      </c>
    </row>
    <row r="39" spans="1:20" x14ac:dyDescent="0.3">
      <c r="A39" s="16"/>
      <c r="B39" s="16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8" t="s">
        <v>27</v>
      </c>
      <c r="P39" s="41" t="s">
        <v>28</v>
      </c>
    </row>
  </sheetData>
  <mergeCells count="9">
    <mergeCell ref="A36:A38"/>
    <mergeCell ref="A4:A7"/>
    <mergeCell ref="A8:A11"/>
    <mergeCell ref="A12:A15"/>
    <mergeCell ref="A16:A19"/>
    <mergeCell ref="A20:A23"/>
    <mergeCell ref="A24:A27"/>
    <mergeCell ref="A28:A31"/>
    <mergeCell ref="A32:A35"/>
  </mergeCells>
  <phoneticPr fontId="1" type="noConversion"/>
  <pageMargins left="0.7" right="0.7" top="0.75" bottom="0.75" header="0.3" footer="0.3"/>
  <pageSetup paperSize="9" scale="64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2017년 주유내역</vt:lpstr>
      <vt:lpstr>'2017년 주유내역'!Print_Area</vt:lpstr>
    </vt:vector>
  </TitlesOfParts>
  <Company>Your Company Name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user</cp:lastModifiedBy>
  <cp:lastPrinted>2011-12-15T01:23:34Z</cp:lastPrinted>
  <dcterms:created xsi:type="dcterms:W3CDTF">2011-03-08T02:30:38Z</dcterms:created>
  <dcterms:modified xsi:type="dcterms:W3CDTF">2017-11-24T10:58:09Z</dcterms:modified>
</cp:coreProperties>
</file>