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heckCompatibility="1" defaultThemeVersion="124226"/>
  <bookViews>
    <workbookView xWindow="31005" yWindow="195" windowWidth="21120" windowHeight="12750" activeTab="2"/>
  </bookViews>
  <sheets>
    <sheet name="2015년도" sheetId="2" r:id="rId1"/>
    <sheet name="2016년도" sheetId="3" r:id="rId2"/>
    <sheet name="2017년도" sheetId="4"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45621"/>
</workbook>
</file>

<file path=xl/calcChain.xml><?xml version="1.0" encoding="utf-8"?>
<calcChain xmlns="http://schemas.openxmlformats.org/spreadsheetml/2006/main">
  <c r="F7" i="4" l="1"/>
  <c r="D15" i="4" l="1"/>
  <c r="E15" i="4"/>
  <c r="F15" i="4"/>
  <c r="G15" i="4"/>
  <c r="H15" i="4"/>
  <c r="I15" i="4"/>
  <c r="J15" i="4"/>
  <c r="K15" i="4"/>
  <c r="L15" i="4"/>
  <c r="M15" i="4"/>
  <c r="N15" i="4"/>
  <c r="D13" i="4"/>
  <c r="E13" i="4"/>
  <c r="F13" i="4"/>
  <c r="G13" i="4"/>
  <c r="H13" i="4"/>
  <c r="I13" i="4"/>
  <c r="J13" i="4"/>
  <c r="K13" i="4"/>
  <c r="L13" i="4"/>
  <c r="M13" i="4"/>
  <c r="N13" i="4"/>
  <c r="D11" i="4"/>
  <c r="E11" i="4"/>
  <c r="F11" i="4"/>
  <c r="G11" i="4"/>
  <c r="H11" i="4"/>
  <c r="I11" i="4"/>
  <c r="J11" i="4"/>
  <c r="K11" i="4"/>
  <c r="L11" i="4"/>
  <c r="M11" i="4"/>
  <c r="N11" i="4"/>
  <c r="D9" i="4"/>
  <c r="E9" i="4"/>
  <c r="F9" i="4"/>
  <c r="G9" i="4"/>
  <c r="H9" i="4"/>
  <c r="I9" i="4"/>
  <c r="J9" i="4"/>
  <c r="K9" i="4"/>
  <c r="L9" i="4"/>
  <c r="M9" i="4"/>
  <c r="N9" i="4"/>
  <c r="C15" i="4"/>
  <c r="C13" i="4"/>
  <c r="C11" i="4"/>
  <c r="C9" i="4"/>
  <c r="D7" i="4"/>
  <c r="E7" i="4"/>
  <c r="G7" i="4"/>
  <c r="H7" i="4"/>
  <c r="I7" i="4"/>
  <c r="J7" i="4"/>
  <c r="K7" i="4"/>
  <c r="L7" i="4"/>
  <c r="M7" i="4"/>
  <c r="N7" i="4"/>
  <c r="C7" i="4"/>
  <c r="O9" i="2"/>
  <c r="O10" i="2"/>
  <c r="O8" i="2"/>
  <c r="O14" i="4" l="1"/>
  <c r="O15" i="4" s="1"/>
  <c r="O12" i="4"/>
  <c r="O13" i="4" s="1"/>
  <c r="O10" i="4"/>
  <c r="O11" i="4" s="1"/>
  <c r="O8" i="4"/>
  <c r="O9" i="4" s="1"/>
  <c r="O6" i="4"/>
  <c r="O7" i="4" s="1"/>
  <c r="O4" i="4"/>
  <c r="M3" i="4" l="1"/>
  <c r="K3" i="4"/>
  <c r="I3" i="4"/>
  <c r="G3" i="4"/>
  <c r="E3" i="4"/>
  <c r="C3" i="4"/>
  <c r="N3" i="4"/>
  <c r="L3" i="4"/>
  <c r="J3" i="4"/>
  <c r="H3" i="4"/>
  <c r="F3" i="4"/>
  <c r="D3" i="4"/>
  <c r="O3" i="4" l="1"/>
  <c r="O10" i="3" l="1"/>
  <c r="O9" i="3"/>
  <c r="O8" i="3"/>
  <c r="O7" i="3" l="1"/>
  <c r="O6" i="3"/>
  <c r="O4" i="3"/>
  <c r="O6" i="2"/>
  <c r="O7" i="2"/>
  <c r="O4" i="2"/>
  <c r="L3" i="2" l="1"/>
  <c r="H3" i="2" l="1"/>
  <c r="D3" i="2"/>
  <c r="J3" i="2"/>
  <c r="M3" i="2"/>
  <c r="G3" i="2"/>
  <c r="K3" i="2"/>
  <c r="E3" i="2"/>
  <c r="C3" i="2"/>
  <c r="N3" i="2"/>
  <c r="F3" i="2"/>
  <c r="I3" i="2"/>
  <c r="O3" i="2" l="1"/>
  <c r="M3" i="3" l="1"/>
  <c r="H3" i="3"/>
  <c r="G3" i="3"/>
  <c r="D3" i="3"/>
  <c r="I3" i="3"/>
  <c r="F3" i="3"/>
  <c r="K3" i="3"/>
  <c r="J3" i="3"/>
  <c r="L3" i="3"/>
  <c r="N3" i="3"/>
  <c r="E3" i="3"/>
  <c r="C3" i="3"/>
  <c r="O3" i="3" l="1"/>
</calcChain>
</file>

<file path=xl/comments1.xml><?xml version="1.0" encoding="utf-8"?>
<comments xmlns="http://schemas.openxmlformats.org/spreadsheetml/2006/main">
  <authors>
    <author>admin</author>
  </authors>
  <commentList>
    <comment ref="E5" authorId="0">
      <text>
        <r>
          <rPr>
            <b/>
            <sz val="9"/>
            <color indexed="81"/>
            <rFont val="돋움"/>
            <family val="3"/>
            <charset val="129"/>
          </rPr>
          <t>센터</t>
        </r>
        <r>
          <rPr>
            <b/>
            <sz val="9"/>
            <color indexed="81"/>
            <rFont val="Tahoma"/>
            <family val="2"/>
          </rPr>
          <t xml:space="preserve"> </t>
        </r>
        <r>
          <rPr>
            <b/>
            <sz val="9"/>
            <color indexed="81"/>
            <rFont val="돋움"/>
            <family val="3"/>
            <charset val="129"/>
          </rPr>
          <t>통합</t>
        </r>
        <r>
          <rPr>
            <b/>
            <sz val="9"/>
            <color indexed="81"/>
            <rFont val="Tahoma"/>
            <family val="2"/>
          </rPr>
          <t xml:space="preserve"> 
</t>
        </r>
        <r>
          <rPr>
            <b/>
            <sz val="9"/>
            <color indexed="81"/>
            <rFont val="돋움"/>
            <family val="3"/>
            <charset val="129"/>
          </rPr>
          <t>상주직원</t>
        </r>
        <r>
          <rPr>
            <b/>
            <sz val="9"/>
            <color indexed="81"/>
            <rFont val="Tahoma"/>
            <family val="2"/>
          </rPr>
          <t xml:space="preserve"> </t>
        </r>
        <r>
          <rPr>
            <b/>
            <sz val="9"/>
            <color indexed="81"/>
            <rFont val="돋움"/>
            <family val="3"/>
            <charset val="129"/>
          </rPr>
          <t>증가
난방공간</t>
        </r>
        <r>
          <rPr>
            <b/>
            <sz val="9"/>
            <color indexed="81"/>
            <rFont val="Tahoma"/>
            <family val="2"/>
          </rPr>
          <t xml:space="preserve"> </t>
        </r>
        <r>
          <rPr>
            <b/>
            <sz val="9"/>
            <color indexed="81"/>
            <rFont val="돋움"/>
            <family val="3"/>
            <charset val="129"/>
          </rPr>
          <t>증가</t>
        </r>
      </text>
    </comment>
    <comment ref="F5" authorId="0">
      <text>
        <r>
          <rPr>
            <b/>
            <sz val="9"/>
            <color indexed="81"/>
            <rFont val="돋움"/>
            <family val="3"/>
            <charset val="129"/>
          </rPr>
          <t>냉방준비</t>
        </r>
        <r>
          <rPr>
            <b/>
            <sz val="9"/>
            <color indexed="81"/>
            <rFont val="Tahoma"/>
            <family val="2"/>
          </rPr>
          <t>(</t>
        </r>
        <r>
          <rPr>
            <b/>
            <sz val="9"/>
            <color indexed="81"/>
            <rFont val="돋움"/>
            <family val="3"/>
            <charset val="129"/>
          </rPr>
          <t>축열조</t>
        </r>
        <r>
          <rPr>
            <b/>
            <sz val="9"/>
            <color indexed="81"/>
            <rFont val="Tahoma"/>
            <family val="2"/>
          </rPr>
          <t xml:space="preserve"> </t>
        </r>
        <r>
          <rPr>
            <b/>
            <sz val="9"/>
            <color indexed="81"/>
            <rFont val="돋움"/>
            <family val="3"/>
            <charset val="129"/>
          </rPr>
          <t>축냉</t>
        </r>
        <r>
          <rPr>
            <b/>
            <sz val="9"/>
            <color indexed="81"/>
            <rFont val="Tahoma"/>
            <family val="2"/>
          </rPr>
          <t>)</t>
        </r>
      </text>
    </comment>
    <comment ref="G5" authorId="0">
      <text>
        <r>
          <rPr>
            <b/>
            <sz val="9"/>
            <color indexed="81"/>
            <rFont val="돋움"/>
            <family val="3"/>
            <charset val="129"/>
          </rPr>
          <t>강우량</t>
        </r>
        <r>
          <rPr>
            <b/>
            <sz val="9"/>
            <color indexed="81"/>
            <rFont val="Tahoma"/>
            <family val="2"/>
          </rPr>
          <t xml:space="preserve"> </t>
        </r>
        <r>
          <rPr>
            <b/>
            <sz val="9"/>
            <color indexed="81"/>
            <rFont val="돋움"/>
            <family val="3"/>
            <charset val="129"/>
          </rPr>
          <t>감소에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조경</t>
        </r>
        <r>
          <rPr>
            <b/>
            <sz val="9"/>
            <color indexed="81"/>
            <rFont val="Tahoma"/>
            <family val="2"/>
          </rPr>
          <t xml:space="preserve"> </t>
        </r>
        <r>
          <rPr>
            <b/>
            <sz val="9"/>
            <color indexed="81"/>
            <rFont val="돋움"/>
            <family val="3"/>
            <charset val="129"/>
          </rPr>
          <t>살수</t>
        </r>
        <r>
          <rPr>
            <b/>
            <sz val="9"/>
            <color indexed="81"/>
            <rFont val="Tahoma"/>
            <family val="2"/>
          </rPr>
          <t xml:space="preserve"> </t>
        </r>
        <r>
          <rPr>
            <b/>
            <sz val="9"/>
            <color indexed="81"/>
            <rFont val="돋움"/>
            <family val="3"/>
            <charset val="129"/>
          </rPr>
          <t>증가</t>
        </r>
        <r>
          <rPr>
            <b/>
            <sz val="9"/>
            <color indexed="81"/>
            <rFont val="Tahoma"/>
            <family val="2"/>
          </rPr>
          <t xml:space="preserve"> </t>
        </r>
      </text>
    </comment>
    <comment ref="H5" authorId="0">
      <text>
        <r>
          <rPr>
            <b/>
            <sz val="9"/>
            <color indexed="81"/>
            <rFont val="돋움"/>
            <family val="3"/>
            <charset val="129"/>
          </rPr>
          <t>폭염</t>
        </r>
        <r>
          <rPr>
            <b/>
            <sz val="9"/>
            <color indexed="81"/>
            <rFont val="Tahoma"/>
            <family val="2"/>
          </rPr>
          <t xml:space="preserve">, </t>
        </r>
        <r>
          <rPr>
            <b/>
            <sz val="9"/>
            <color indexed="81"/>
            <rFont val="돋움"/>
            <family val="3"/>
            <charset val="129"/>
          </rPr>
          <t>강우량</t>
        </r>
        <r>
          <rPr>
            <b/>
            <sz val="9"/>
            <color indexed="81"/>
            <rFont val="Tahoma"/>
            <family val="2"/>
          </rPr>
          <t xml:space="preserve"> </t>
        </r>
        <r>
          <rPr>
            <b/>
            <sz val="9"/>
            <color indexed="81"/>
            <rFont val="돋움"/>
            <family val="3"/>
            <charset val="129"/>
          </rPr>
          <t>감소에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조경</t>
        </r>
        <r>
          <rPr>
            <b/>
            <sz val="9"/>
            <color indexed="81"/>
            <rFont val="Tahoma"/>
            <family val="2"/>
          </rPr>
          <t xml:space="preserve"> </t>
        </r>
        <r>
          <rPr>
            <b/>
            <sz val="9"/>
            <color indexed="81"/>
            <rFont val="돋움"/>
            <family val="3"/>
            <charset val="129"/>
          </rPr>
          <t>살수량</t>
        </r>
        <r>
          <rPr>
            <b/>
            <sz val="9"/>
            <color indexed="81"/>
            <rFont val="Tahoma"/>
            <family val="2"/>
          </rPr>
          <t xml:space="preserve"> </t>
        </r>
        <r>
          <rPr>
            <b/>
            <sz val="9"/>
            <color indexed="81"/>
            <rFont val="돋움"/>
            <family val="3"/>
            <charset val="129"/>
          </rPr>
          <t>증가
체육시설</t>
        </r>
        <r>
          <rPr>
            <b/>
            <sz val="9"/>
            <color indexed="81"/>
            <rFont val="Tahoma"/>
            <family val="2"/>
          </rPr>
          <t xml:space="preserve"> </t>
        </r>
        <r>
          <rPr>
            <b/>
            <sz val="9"/>
            <color indexed="81"/>
            <rFont val="돋움"/>
            <family val="3"/>
            <charset val="129"/>
          </rPr>
          <t>활성화에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급탕</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I5" authorId="0">
      <text>
        <r>
          <rPr>
            <b/>
            <sz val="9"/>
            <color indexed="81"/>
            <rFont val="돋움"/>
            <family val="3"/>
            <charset val="129"/>
          </rPr>
          <t>폭염</t>
        </r>
        <r>
          <rPr>
            <b/>
            <sz val="9"/>
            <color indexed="81"/>
            <rFont val="돋움"/>
            <family val="3"/>
            <charset val="129"/>
          </rPr>
          <t>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냉방가동용량</t>
        </r>
        <r>
          <rPr>
            <b/>
            <sz val="9"/>
            <color indexed="81"/>
            <rFont val="Tahoma"/>
            <family val="2"/>
          </rPr>
          <t xml:space="preserve"> </t>
        </r>
        <r>
          <rPr>
            <b/>
            <sz val="9"/>
            <color indexed="81"/>
            <rFont val="돋움"/>
            <family val="3"/>
            <charset val="129"/>
          </rPr>
          <t>증가
체력단련장</t>
        </r>
        <r>
          <rPr>
            <b/>
            <sz val="9"/>
            <color indexed="81"/>
            <rFont val="Tahoma"/>
            <family val="2"/>
          </rPr>
          <t xml:space="preserve"> </t>
        </r>
        <r>
          <rPr>
            <b/>
            <sz val="9"/>
            <color indexed="81"/>
            <rFont val="돋움"/>
            <family val="3"/>
            <charset val="129"/>
          </rPr>
          <t>이용객</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J5" author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증가
</t>
        </r>
      </text>
    </comment>
    <comment ref="K5" author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교체에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이용율</t>
        </r>
        <r>
          <rPr>
            <b/>
            <sz val="9"/>
            <color indexed="81"/>
            <rFont val="Tahoma"/>
            <family val="2"/>
          </rPr>
          <t xml:space="preserve"> </t>
        </r>
        <r>
          <rPr>
            <b/>
            <sz val="9"/>
            <color indexed="81"/>
            <rFont val="돋움"/>
            <family val="3"/>
            <charset val="129"/>
          </rPr>
          <t xml:space="preserve">증가
</t>
        </r>
      </text>
    </comment>
  </commentList>
</comments>
</file>

<file path=xl/sharedStrings.xml><?xml version="1.0" encoding="utf-8"?>
<sst xmlns="http://schemas.openxmlformats.org/spreadsheetml/2006/main" count="82" uniqueCount="28">
  <si>
    <t>구     분</t>
    <phoneticPr fontId="5" type="noConversion"/>
  </si>
  <si>
    <t>1월</t>
    <phoneticPr fontId="5" type="noConversion"/>
  </si>
  <si>
    <t>2월</t>
    <phoneticPr fontId="10" type="noConversion"/>
  </si>
  <si>
    <t>3월</t>
  </si>
  <si>
    <t>4월</t>
  </si>
  <si>
    <t>5월</t>
  </si>
  <si>
    <t>6월</t>
  </si>
  <si>
    <t>7월</t>
  </si>
  <si>
    <t>8월</t>
  </si>
  <si>
    <t>9월</t>
  </si>
  <si>
    <t>10월</t>
  </si>
  <si>
    <t>11월</t>
  </si>
  <si>
    <t>12월</t>
    <phoneticPr fontId="5" type="noConversion"/>
  </si>
  <si>
    <t>합 계</t>
    <phoneticPr fontId="5" type="noConversion"/>
  </si>
  <si>
    <t>사용량(kWh)</t>
    <phoneticPr fontId="5" type="noConversion"/>
  </si>
  <si>
    <t>사용량(㎥)</t>
    <phoneticPr fontId="4" type="noConversion"/>
  </si>
  <si>
    <t>일반전기</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</si>
  <si>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</si>
  <si>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</si>
  <si>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</si>
  <si>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</si>
  <si>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 구청사</t>
    <phoneticPr fontId="4" type="noConversion"/>
  </si>
  <si>
    <t>신청사 ▷</t>
    <phoneticPr fontId="4" type="noConversion"/>
  </si>
  <si>
    <t>일반전기</t>
    <phoneticPr fontId="4" type="noConversion"/>
  </si>
  <si>
    <t>전년동월대비증감(%)</t>
    <phoneticPr fontId="4" type="noConversion"/>
  </si>
  <si>
    <t>2017년도 청사 에너지 사용 현황</t>
    <phoneticPr fontId="5" type="noConversion"/>
  </si>
  <si>
    <t>2015년도 청사 에너지 사용 현황</t>
    <phoneticPr fontId="5" type="noConversion"/>
  </si>
  <si>
    <t>2016년도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</si>
</sst>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s>
  <fonts count="50">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11"/>
      <color rgb="FFFF0000"/>
      <name val="돋움"/>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rgb="FFFF0000"/>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rgb="FFFF0000"/>
      </left>
      <right style="thin">
        <color indexed="64"/>
      </right>
      <top style="medium">
        <color indexed="64"/>
      </top>
      <bottom style="thin">
        <color indexed="64"/>
      </bottom>
      <diagonal/>
    </border>
    <border>
      <left style="medium">
        <color rgb="FFFF0000"/>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rgb="FFFF0000"/>
      </left>
      <right style="thin">
        <color indexed="64"/>
      </right>
      <top style="medium">
        <color indexed="64"/>
      </top>
      <bottom/>
      <diagonal/>
    </border>
    <border>
      <left/>
      <right style="medium">
        <color rgb="FFFF0000"/>
      </right>
      <top/>
      <bottom/>
      <diagonal/>
    </border>
    <border>
      <left style="medium">
        <color rgb="FFFF0000"/>
      </left>
      <right/>
      <top/>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style="thin">
        <color auto="1"/>
      </left>
      <right style="thick">
        <color rgb="FFFF0000"/>
      </right>
      <top style="thin">
        <color indexed="64"/>
      </top>
      <bottom style="medium">
        <color auto="1"/>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5"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6" applyNumberFormat="0" applyAlignment="0" applyProtection="0">
      <alignment horizontal="left" vertical="center"/>
    </xf>
    <xf numFmtId="0" fontId="26" fillId="0" borderId="7">
      <alignment horizontal="left" vertical="center"/>
    </xf>
    <xf numFmtId="180" fontId="27" fillId="0" borderId="0">
      <alignment horizontal="left"/>
    </xf>
    <xf numFmtId="0" fontId="28" fillId="0" borderId="0">
      <alignment horizontal="left"/>
    </xf>
    <xf numFmtId="0" fontId="12" fillId="2" borderId="8"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5" applyNumberFormat="0" applyFont="0" applyFill="0" applyAlignment="0" applyProtection="0"/>
    <xf numFmtId="0" fontId="12" fillId="0" borderId="9" applyNumberFormat="0" applyFont="0" applyFill="0" applyAlignment="0" applyProtection="0"/>
    <xf numFmtId="0" fontId="12" fillId="0" borderId="10" applyNumberFormat="0" applyFont="0" applyFill="0" applyAlignment="0" applyProtection="0"/>
    <xf numFmtId="183" fontId="13" fillId="0" borderId="11"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1"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2"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49">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3" xfId="2" applyFont="1" applyFill="1" applyBorder="1" applyAlignment="1">
      <alignment horizontal="center" vertical="center"/>
    </xf>
    <xf numFmtId="41" fontId="8" fillId="4" borderId="1" xfId="2" applyNumberFormat="1" applyFont="1" applyFill="1" applyBorder="1">
      <alignment vertical="center"/>
    </xf>
    <xf numFmtId="0" fontId="7" fillId="0" borderId="0" xfId="2" applyFont="1" applyAlignment="1">
      <alignment horizontal="right" vertical="center"/>
    </xf>
    <xf numFmtId="41" fontId="8" fillId="4" borderId="3" xfId="2" applyNumberFormat="1" applyFont="1" applyFill="1" applyBorder="1">
      <alignment vertical="center"/>
    </xf>
    <xf numFmtId="41" fontId="8" fillId="4" borderId="13" xfId="2" applyNumberFormat="1" applyFont="1" applyFill="1" applyBorder="1">
      <alignment vertical="center"/>
    </xf>
    <xf numFmtId="0" fontId="8" fillId="0" borderId="1" xfId="2" applyFont="1" applyBorder="1">
      <alignment vertical="center"/>
    </xf>
    <xf numFmtId="41" fontId="9" fillId="0" borderId="18" xfId="2" applyNumberFormat="1" applyFont="1" applyFill="1" applyBorder="1">
      <alignment vertical="center"/>
    </xf>
    <xf numFmtId="41" fontId="9" fillId="0" borderId="18" xfId="1" applyFont="1" applyFill="1" applyBorder="1">
      <alignment vertical="center"/>
    </xf>
    <xf numFmtId="177" fontId="9" fillId="2" borderId="25" xfId="2" applyNumberFormat="1" applyFont="1" applyFill="1" applyBorder="1" applyAlignment="1">
      <alignment horizontal="center" vertical="center"/>
    </xf>
    <xf numFmtId="177" fontId="9" fillId="2" borderId="27" xfId="2" applyNumberFormat="1" applyFont="1" applyFill="1" applyBorder="1" applyAlignment="1">
      <alignment horizontal="center" vertical="center"/>
    </xf>
    <xf numFmtId="41" fontId="8" fillId="4" borderId="28" xfId="2" applyNumberFormat="1" applyFont="1" applyFill="1" applyBorder="1">
      <alignment vertical="center"/>
    </xf>
    <xf numFmtId="0" fontId="9" fillId="0" borderId="18" xfId="2" applyFont="1" applyFill="1" applyBorder="1" applyAlignment="1">
      <alignment horizontal="center" vertical="center"/>
    </xf>
    <xf numFmtId="0" fontId="9" fillId="0" borderId="21" xfId="2" applyFont="1" applyFill="1" applyBorder="1" applyAlignment="1">
      <alignment horizontal="center" vertical="center"/>
    </xf>
    <xf numFmtId="0" fontId="9" fillId="0" borderId="18" xfId="2" applyFont="1" applyBorder="1" applyAlignment="1">
      <alignment horizontal="center" vertical="center"/>
    </xf>
    <xf numFmtId="0" fontId="9" fillId="0" borderId="21" xfId="2" applyFont="1" applyBorder="1" applyAlignment="1">
      <alignment horizontal="center" vertical="center"/>
    </xf>
    <xf numFmtId="41" fontId="8" fillId="0" borderId="1" xfId="2" applyNumberFormat="1" applyFont="1" applyBorder="1">
      <alignment vertical="center"/>
    </xf>
    <xf numFmtId="41" fontId="8" fillId="0" borderId="3" xfId="2" applyNumberFormat="1" applyFont="1" applyBorder="1">
      <alignment vertical="center"/>
    </xf>
    <xf numFmtId="41" fontId="8" fillId="0" borderId="13" xfId="2" applyNumberFormat="1" applyFont="1" applyBorder="1">
      <alignment vertical="center"/>
    </xf>
    <xf numFmtId="41" fontId="8" fillId="0" borderId="32" xfId="2" applyNumberFormat="1" applyFont="1" applyBorder="1">
      <alignment vertical="center"/>
    </xf>
    <xf numFmtId="41" fontId="2" fillId="0" borderId="0" xfId="2" applyNumberFormat="1" applyFont="1">
      <alignment vertical="center"/>
    </xf>
    <xf numFmtId="0" fontId="9" fillId="2" borderId="26" xfId="2" applyFont="1" applyFill="1" applyBorder="1" applyAlignment="1">
      <alignment horizontal="center" vertical="center"/>
    </xf>
    <xf numFmtId="41" fontId="9" fillId="0" borderId="18" xfId="1" applyFont="1" applyBorder="1">
      <alignment vertical="center"/>
    </xf>
    <xf numFmtId="41" fontId="8" fillId="0" borderId="20" xfId="2" applyNumberFormat="1" applyFont="1" applyBorder="1">
      <alignment vertical="center"/>
    </xf>
    <xf numFmtId="41" fontId="9" fillId="0" borderId="21" xfId="1" applyFont="1" applyBorder="1">
      <alignment vertical="center"/>
    </xf>
    <xf numFmtId="0" fontId="9" fillId="0" borderId="3" xfId="2" applyFont="1" applyBorder="1" applyAlignment="1">
      <alignment horizontal="center" vertical="center"/>
    </xf>
    <xf numFmtId="0" fontId="9" fillId="0" borderId="33" xfId="2" applyFont="1" applyBorder="1" applyAlignment="1">
      <alignment horizontal="center" vertical="center"/>
    </xf>
    <xf numFmtId="177" fontId="9" fillId="2" borderId="34" xfId="2" applyNumberFormat="1" applyFont="1" applyFill="1" applyBorder="1" applyAlignment="1">
      <alignment horizontal="center" vertical="center"/>
    </xf>
    <xf numFmtId="0" fontId="9" fillId="2" borderId="35" xfId="2" applyFont="1" applyFill="1" applyBorder="1" applyAlignment="1">
      <alignment horizontal="center" vertical="center"/>
    </xf>
    <xf numFmtId="41" fontId="8" fillId="4" borderId="14" xfId="2" applyNumberFormat="1" applyFont="1" applyFill="1" applyBorder="1">
      <alignment vertical="center"/>
    </xf>
    <xf numFmtId="41" fontId="8" fillId="4" borderId="15" xfId="2" applyNumberFormat="1" applyFont="1" applyFill="1" applyBorder="1">
      <alignment vertical="center"/>
    </xf>
    <xf numFmtId="41" fontId="9" fillId="0" borderId="16" xfId="2" applyNumberFormat="1" applyFont="1" applyFill="1" applyBorder="1">
      <alignment vertical="center"/>
    </xf>
    <xf numFmtId="41" fontId="8" fillId="4" borderId="17" xfId="2" applyNumberFormat="1" applyFont="1" applyFill="1" applyBorder="1">
      <alignment vertical="center"/>
    </xf>
    <xf numFmtId="0" fontId="8" fillId="0" borderId="17" xfId="2" applyFont="1" applyBorder="1">
      <alignment vertical="center"/>
    </xf>
    <xf numFmtId="41" fontId="8" fillId="0" borderId="17" xfId="2" applyNumberFormat="1" applyFont="1" applyBorder="1">
      <alignment vertical="center"/>
    </xf>
    <xf numFmtId="41" fontId="8" fillId="0" borderId="19" xfId="2" applyNumberFormat="1" applyFont="1" applyBorder="1">
      <alignment vertical="center"/>
    </xf>
    <xf numFmtId="177" fontId="9" fillId="2" borderId="36" xfId="2" applyNumberFormat="1" applyFont="1" applyFill="1" applyBorder="1" applyAlignment="1">
      <alignment horizontal="center" vertical="center"/>
    </xf>
    <xf numFmtId="41" fontId="8" fillId="4" borderId="30" xfId="2" applyNumberFormat="1" applyFont="1" applyFill="1" applyBorder="1">
      <alignment vertical="center"/>
    </xf>
    <xf numFmtId="0" fontId="8" fillId="0" borderId="3" xfId="2" applyFont="1" applyBorder="1">
      <alignment vertical="center"/>
    </xf>
    <xf numFmtId="41" fontId="8" fillId="0" borderId="33" xfId="2" applyNumberFormat="1" applyFont="1" applyBorder="1">
      <alignment vertical="center"/>
    </xf>
    <xf numFmtId="177" fontId="9" fillId="2" borderId="37" xfId="2" applyNumberFormat="1" applyFont="1" applyFill="1" applyBorder="1" applyAlignment="1">
      <alignment horizontal="center" vertical="center"/>
    </xf>
    <xf numFmtId="41" fontId="8" fillId="4" borderId="31" xfId="2" applyNumberFormat="1" applyFont="1" applyFill="1" applyBorder="1">
      <alignment vertical="center"/>
    </xf>
    <xf numFmtId="0" fontId="8" fillId="0" borderId="13" xfId="2" applyFont="1" applyBorder="1">
      <alignment vertical="center"/>
    </xf>
    <xf numFmtId="0" fontId="45" fillId="0" borderId="38" xfId="2" applyFont="1" applyBorder="1" applyAlignment="1">
      <alignment horizontal="center" vertical="center"/>
    </xf>
    <xf numFmtId="0" fontId="45" fillId="0" borderId="39" xfId="2" applyFont="1" applyBorder="1" applyAlignment="1">
      <alignment horizontal="center" vertical="center"/>
    </xf>
    <xf numFmtId="177" fontId="9" fillId="2" borderId="40" xfId="2" applyNumberFormat="1" applyFont="1" applyFill="1" applyBorder="1" applyAlignment="1">
      <alignment horizontal="center" vertical="center"/>
    </xf>
    <xf numFmtId="0" fontId="9" fillId="0" borderId="2" xfId="2" applyFont="1" applyFill="1" applyBorder="1" applyAlignment="1">
      <alignment horizontal="center" vertical="center"/>
    </xf>
    <xf numFmtId="177" fontId="9" fillId="2" borderId="24" xfId="2" applyNumberFormat="1" applyFont="1" applyFill="1" applyBorder="1" applyAlignment="1">
      <alignment horizontal="center" vertical="center"/>
    </xf>
    <xf numFmtId="0" fontId="8" fillId="0" borderId="19" xfId="2" applyFont="1" applyBorder="1">
      <alignment vertical="center"/>
    </xf>
    <xf numFmtId="0" fontId="8" fillId="0" borderId="20" xfId="2" applyFont="1" applyBorder="1">
      <alignment vertical="center"/>
    </xf>
    <xf numFmtId="41" fontId="9" fillId="0" borderId="21" xfId="1" applyNumberFormat="1" applyFont="1" applyBorder="1">
      <alignment vertical="center"/>
    </xf>
    <xf numFmtId="0" fontId="9" fillId="0" borderId="16" xfId="2" applyFont="1" applyFill="1" applyBorder="1" applyAlignment="1">
      <alignment horizontal="center" vertical="center"/>
    </xf>
    <xf numFmtId="0" fontId="9" fillId="0" borderId="41" xfId="2" applyFont="1" applyFill="1" applyBorder="1" applyAlignment="1">
      <alignment horizontal="center"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41" fontId="8" fillId="0" borderId="28" xfId="1" applyFont="1" applyBorder="1">
      <alignment vertical="center"/>
    </xf>
    <xf numFmtId="41" fontId="8" fillId="0" borderId="1" xfId="1" applyFont="1" applyBorder="1">
      <alignment vertical="center"/>
    </xf>
    <xf numFmtId="0" fontId="9" fillId="0" borderId="43" xfId="2" applyFont="1" applyBorder="1" applyAlignment="1">
      <alignment horizontal="center" vertical="center"/>
    </xf>
    <xf numFmtId="41" fontId="8" fillId="0" borderId="44" xfId="1" applyFont="1" applyBorder="1">
      <alignment vertical="center"/>
    </xf>
    <xf numFmtId="41" fontId="8" fillId="0" borderId="4" xfId="1" applyFont="1" applyBorder="1">
      <alignment vertical="center"/>
    </xf>
    <xf numFmtId="0" fontId="8" fillId="0" borderId="4" xfId="2" applyFont="1" applyBorder="1">
      <alignment vertical="center"/>
    </xf>
    <xf numFmtId="41" fontId="9" fillId="0" borderId="43" xfId="1" applyFont="1" applyBorder="1">
      <alignment vertical="center"/>
    </xf>
    <xf numFmtId="10" fontId="8" fillId="4" borderId="28" xfId="375" applyNumberFormat="1" applyFont="1" applyFill="1" applyBorder="1">
      <alignment vertical="center"/>
    </xf>
    <xf numFmtId="10" fontId="8" fillId="0" borderId="28" xfId="375" applyNumberFormat="1" applyFont="1" applyBorder="1">
      <alignment vertical="center"/>
    </xf>
    <xf numFmtId="10" fontId="46" fillId="0" borderId="19" xfId="375" applyNumberFormat="1" applyFont="1" applyBorder="1">
      <alignment vertical="center"/>
    </xf>
    <xf numFmtId="10" fontId="46" fillId="0" borderId="29" xfId="375" applyNumberFormat="1" applyFont="1" applyBorder="1">
      <alignment vertical="center"/>
    </xf>
    <xf numFmtId="10" fontId="46" fillId="0" borderId="20" xfId="375" applyNumberFormat="1" applyFont="1" applyBorder="1">
      <alignment vertical="center"/>
    </xf>
    <xf numFmtId="41" fontId="8" fillId="0" borderId="17" xfId="1" applyFont="1" applyBorder="1">
      <alignment vertical="center"/>
    </xf>
    <xf numFmtId="0" fontId="9" fillId="5" borderId="18" xfId="2" applyFont="1" applyFill="1" applyBorder="1" applyAlignment="1">
      <alignment horizontal="center" vertical="center"/>
    </xf>
    <xf numFmtId="41" fontId="8" fillId="5" borderId="28" xfId="2" applyNumberFormat="1" applyFont="1" applyFill="1" applyBorder="1">
      <alignment vertical="center"/>
    </xf>
    <xf numFmtId="41" fontId="8" fillId="5" borderId="1" xfId="2" applyNumberFormat="1" applyFont="1" applyFill="1" applyBorder="1">
      <alignment vertical="center"/>
    </xf>
    <xf numFmtId="41" fontId="9" fillId="5" borderId="18" xfId="1" applyFont="1" applyFill="1" applyBorder="1">
      <alignment vertical="center"/>
    </xf>
    <xf numFmtId="10" fontId="8" fillId="5" borderId="28" xfId="375" applyNumberFormat="1" applyFont="1" applyFill="1" applyBorder="1">
      <alignment vertical="center"/>
    </xf>
    <xf numFmtId="41" fontId="8" fillId="5" borderId="28" xfId="1" applyFont="1" applyFill="1" applyBorder="1">
      <alignment vertical="center"/>
    </xf>
    <xf numFmtId="41" fontId="8" fillId="5" borderId="1" xfId="1" applyFont="1" applyFill="1" applyBorder="1">
      <alignment vertical="center"/>
    </xf>
    <xf numFmtId="10" fontId="8" fillId="5" borderId="44" xfId="375" applyNumberFormat="1" applyFont="1" applyFill="1" applyBorder="1">
      <alignment vertical="center"/>
    </xf>
    <xf numFmtId="177" fontId="9" fillId="2" borderId="45" xfId="2" applyNumberFormat="1" applyFont="1" applyFill="1" applyBorder="1" applyAlignment="1">
      <alignment horizontal="center" vertical="center"/>
    </xf>
    <xf numFmtId="10" fontId="8" fillId="4" borderId="7" xfId="375" applyNumberFormat="1" applyFont="1" applyFill="1" applyBorder="1">
      <alignment vertical="center"/>
    </xf>
    <xf numFmtId="41" fontId="8" fillId="5" borderId="3" xfId="2" applyNumberFormat="1" applyFont="1" applyFill="1" applyBorder="1">
      <alignment vertical="center"/>
    </xf>
    <xf numFmtId="10" fontId="8" fillId="5" borderId="7" xfId="375" applyNumberFormat="1" applyFont="1" applyFill="1" applyBorder="1">
      <alignment vertical="center"/>
    </xf>
    <xf numFmtId="41" fontId="8" fillId="0" borderId="3" xfId="1" applyFont="1" applyBorder="1">
      <alignment vertical="center"/>
    </xf>
    <xf numFmtId="10" fontId="8" fillId="0" borderId="7" xfId="375" applyNumberFormat="1" applyFont="1" applyBorder="1">
      <alignment vertical="center"/>
    </xf>
    <xf numFmtId="41" fontId="8" fillId="5" borderId="3" xfId="1" applyFont="1" applyFill="1" applyBorder="1">
      <alignment vertical="center"/>
    </xf>
    <xf numFmtId="10" fontId="8" fillId="5" borderId="46" xfId="375" applyNumberFormat="1" applyFont="1" applyFill="1" applyBorder="1">
      <alignment vertical="center"/>
    </xf>
    <xf numFmtId="0" fontId="8" fillId="0" borderId="47" xfId="2" applyFont="1" applyBorder="1">
      <alignment vertical="center"/>
    </xf>
    <xf numFmtId="10" fontId="46" fillId="0" borderId="33" xfId="375" applyNumberFormat="1" applyFont="1" applyBorder="1">
      <alignment vertical="center"/>
    </xf>
    <xf numFmtId="0" fontId="8" fillId="0" borderId="44" xfId="2" applyFont="1" applyBorder="1">
      <alignment vertical="center"/>
    </xf>
    <xf numFmtId="177" fontId="9" fillId="2" borderId="48" xfId="2" applyNumberFormat="1" applyFont="1" applyFill="1" applyBorder="1" applyAlignment="1">
      <alignment horizontal="center" vertical="center"/>
    </xf>
    <xf numFmtId="41" fontId="8" fillId="4" borderId="49" xfId="2" applyNumberFormat="1" applyFont="1" applyFill="1" applyBorder="1">
      <alignment vertical="center"/>
    </xf>
    <xf numFmtId="10" fontId="8" fillId="4" borderId="49" xfId="375" applyNumberFormat="1" applyFont="1" applyFill="1" applyBorder="1">
      <alignment vertical="center"/>
    </xf>
    <xf numFmtId="41" fontId="8" fillId="5" borderId="49" xfId="2" applyNumberFormat="1" applyFont="1" applyFill="1" applyBorder="1">
      <alignment vertical="center"/>
    </xf>
    <xf numFmtId="10" fontId="8" fillId="5" borderId="49" xfId="375" applyNumberFormat="1" applyFont="1" applyFill="1" applyBorder="1">
      <alignment vertical="center"/>
    </xf>
    <xf numFmtId="41" fontId="8" fillId="0" borderId="49" xfId="1" applyFont="1" applyBorder="1">
      <alignment vertical="center"/>
    </xf>
    <xf numFmtId="10" fontId="8" fillId="0" borderId="49" xfId="375" applyNumberFormat="1" applyFont="1" applyBorder="1">
      <alignment vertical="center"/>
    </xf>
    <xf numFmtId="41" fontId="8" fillId="5" borderId="49" xfId="1" applyFont="1" applyFill="1" applyBorder="1">
      <alignment vertical="center"/>
    </xf>
    <xf numFmtId="10" fontId="8" fillId="5" borderId="50" xfId="375" applyNumberFormat="1" applyFont="1" applyFill="1" applyBorder="1">
      <alignment vertical="center"/>
    </xf>
    <xf numFmtId="0" fontId="8" fillId="0" borderId="50" xfId="2" applyFont="1" applyBorder="1">
      <alignment vertical="center"/>
    </xf>
    <xf numFmtId="10" fontId="46" fillId="0" borderId="51" xfId="375" applyNumberFormat="1" applyFont="1" applyBorder="1">
      <alignment vertical="center"/>
    </xf>
    <xf numFmtId="10" fontId="9" fillId="0" borderId="18" xfId="375" applyNumberFormat="1" applyFont="1" applyFill="1" applyBorder="1">
      <alignment vertical="center"/>
    </xf>
    <xf numFmtId="10" fontId="9" fillId="5" borderId="18" xfId="375" applyNumberFormat="1" applyFont="1" applyFill="1" applyBorder="1">
      <alignment vertical="center"/>
    </xf>
    <xf numFmtId="10" fontId="9" fillId="0" borderId="18" xfId="375" applyNumberFormat="1" applyFont="1" applyBorder="1">
      <alignment vertical="center"/>
    </xf>
    <xf numFmtId="10" fontId="9" fillId="5" borderId="43" xfId="375" applyNumberFormat="1" applyFont="1" applyFill="1" applyBorder="1">
      <alignment vertical="center"/>
    </xf>
    <xf numFmtId="10" fontId="49" fillId="0" borderId="21" xfId="375" applyNumberFormat="1" applyFont="1" applyBorder="1">
      <alignment vertical="center"/>
    </xf>
    <xf numFmtId="177" fontId="9" fillId="2" borderId="52" xfId="2" applyNumberFormat="1" applyFont="1" applyFill="1" applyBorder="1" applyAlignment="1">
      <alignment horizontal="center" vertical="center"/>
    </xf>
    <xf numFmtId="41" fontId="8" fillId="4" borderId="53" xfId="2" applyNumberFormat="1" applyFont="1" applyFill="1" applyBorder="1">
      <alignment vertical="center"/>
    </xf>
    <xf numFmtId="10" fontId="8" fillId="4" borderId="53" xfId="375" applyNumberFormat="1" applyFont="1" applyFill="1" applyBorder="1">
      <alignment vertical="center"/>
    </xf>
    <xf numFmtId="41" fontId="8" fillId="5" borderId="53" xfId="2" applyNumberFormat="1" applyFont="1" applyFill="1" applyBorder="1">
      <alignment vertical="center"/>
    </xf>
    <xf numFmtId="10" fontId="8" fillId="5" borderId="53" xfId="375" applyNumberFormat="1" applyFont="1" applyFill="1" applyBorder="1">
      <alignment vertical="center"/>
    </xf>
    <xf numFmtId="41" fontId="8" fillId="0" borderId="53" xfId="1" applyFont="1" applyBorder="1">
      <alignment vertical="center"/>
    </xf>
    <xf numFmtId="10" fontId="8" fillId="0" borderId="53" xfId="375" applyNumberFormat="1" applyFont="1" applyBorder="1">
      <alignment vertical="center"/>
    </xf>
    <xf numFmtId="41" fontId="8" fillId="5" borderId="53" xfId="1" applyFont="1" applyFill="1" applyBorder="1">
      <alignment vertical="center"/>
    </xf>
    <xf numFmtId="10" fontId="8" fillId="5" borderId="54" xfId="375" applyNumberFormat="1" applyFont="1" applyFill="1" applyBorder="1">
      <alignment vertical="center"/>
    </xf>
    <xf numFmtId="0" fontId="8" fillId="0" borderId="54" xfId="2" applyFont="1" applyBorder="1">
      <alignment vertical="center"/>
    </xf>
    <xf numFmtId="10" fontId="46" fillId="0" borderId="55" xfId="375" applyNumberFormat="1" applyFont="1" applyBorder="1">
      <alignment vertical="center"/>
    </xf>
    <xf numFmtId="10" fontId="8" fillId="4" borderId="3" xfId="375" applyNumberFormat="1" applyFont="1" applyFill="1" applyBorder="1">
      <alignment vertical="center"/>
    </xf>
    <xf numFmtId="10" fontId="8" fillId="5" borderId="3" xfId="375" applyNumberFormat="1" applyFont="1" applyFill="1" applyBorder="1">
      <alignment vertical="center"/>
    </xf>
    <xf numFmtId="10" fontId="8" fillId="0" borderId="3" xfId="375" applyNumberFormat="1" applyFont="1" applyBorder="1">
      <alignment vertical="center"/>
    </xf>
    <xf numFmtId="10" fontId="8" fillId="5" borderId="47" xfId="375" applyNumberFormat="1" applyFont="1" applyFill="1" applyBorder="1">
      <alignment vertical="center"/>
    </xf>
    <xf numFmtId="177" fontId="9" fillId="2" borderId="56" xfId="2" applyNumberFormat="1" applyFont="1" applyFill="1" applyBorder="1" applyAlignment="1">
      <alignment horizontal="center" vertical="center"/>
    </xf>
    <xf numFmtId="41" fontId="8" fillId="4" borderId="57" xfId="2" applyNumberFormat="1" applyFont="1" applyFill="1" applyBorder="1">
      <alignment vertical="center"/>
    </xf>
    <xf numFmtId="10" fontId="8" fillId="4" borderId="57" xfId="375" applyNumberFormat="1" applyFont="1" applyFill="1" applyBorder="1">
      <alignment vertical="center"/>
    </xf>
    <xf numFmtId="41" fontId="8" fillId="5" borderId="57" xfId="2" applyNumberFormat="1" applyFont="1" applyFill="1" applyBorder="1">
      <alignment vertical="center"/>
    </xf>
    <xf numFmtId="10" fontId="8" fillId="5" borderId="57" xfId="375" applyNumberFormat="1" applyFont="1" applyFill="1" applyBorder="1">
      <alignment vertical="center"/>
    </xf>
    <xf numFmtId="41" fontId="8" fillId="0" borderId="57" xfId="1" applyFont="1" applyBorder="1">
      <alignment vertical="center"/>
    </xf>
    <xf numFmtId="10" fontId="8" fillId="0" borderId="57" xfId="375" applyNumberFormat="1" applyFont="1" applyBorder="1">
      <alignment vertical="center"/>
    </xf>
    <xf numFmtId="41" fontId="8" fillId="5" borderId="57" xfId="1" applyFont="1" applyFill="1" applyBorder="1">
      <alignment vertical="center"/>
    </xf>
    <xf numFmtId="10" fontId="8" fillId="5" borderId="58" xfId="375" applyNumberFormat="1" applyFont="1" applyFill="1" applyBorder="1">
      <alignment vertical="center"/>
    </xf>
    <xf numFmtId="0" fontId="8" fillId="0" borderId="58" xfId="2" applyFont="1" applyBorder="1">
      <alignment vertical="center"/>
    </xf>
    <xf numFmtId="10" fontId="46" fillId="0" borderId="59" xfId="375" applyNumberFormat="1" applyFont="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0" fontId="6" fillId="0" borderId="0" xfId="2" applyFont="1" applyBorder="1" applyAlignment="1">
      <alignment horizontal="left" vertical="center"/>
    </xf>
    <xf numFmtId="0" fontId="9" fillId="2" borderId="24" xfId="2" applyFont="1" applyFill="1" applyBorder="1" applyAlignment="1">
      <alignment horizontal="center" vertical="center"/>
    </xf>
    <xf numFmtId="0" fontId="9" fillId="2" borderId="26" xfId="2" applyFont="1" applyFill="1" applyBorder="1" applyAlignment="1">
      <alignment horizontal="center" vertical="center"/>
    </xf>
    <xf numFmtId="0" fontId="9" fillId="0" borderId="41" xfId="2" applyFont="1" applyFill="1" applyBorder="1" applyAlignment="1">
      <alignment horizontal="center" vertical="center"/>
    </xf>
    <xf numFmtId="0" fontId="9" fillId="0" borderId="42" xfId="2" applyFont="1" applyBorder="1" applyAlignment="1">
      <alignment horizontal="center" vertical="center"/>
    </xf>
    <xf numFmtId="0" fontId="9" fillId="0" borderId="23" xfId="2" applyFont="1" applyBorder="1" applyAlignment="1">
      <alignment horizontal="center" vertical="center"/>
    </xf>
    <xf numFmtId="0" fontId="9" fillId="5" borderId="42" xfId="2" applyFont="1" applyFill="1" applyBorder="1" applyAlignment="1">
      <alignment horizontal="center" vertical="center"/>
    </xf>
    <xf numFmtId="0" fontId="9" fillId="5" borderId="41" xfId="2" applyFont="1" applyFill="1" applyBorder="1" applyAlignment="1">
      <alignment horizontal="center" vertical="center"/>
    </xf>
    <xf numFmtId="0" fontId="9" fillId="0" borderId="41" xfId="2" applyFont="1" applyBorder="1" applyAlignment="1">
      <alignment horizontal="center" vertical="center"/>
    </xf>
    <xf numFmtId="0" fontId="9" fillId="0" borderId="22" xfId="2" applyFont="1" applyFill="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drawings/drawing1.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 xmlns:a16="http://schemas.microsoft.com/office/drawing/2014/main" id="{00000000-0008-0000-0000-000003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 xmlns:a16="http://schemas.microsoft.com/office/drawing/2014/main" id="{00000000-0008-0000-0000-000004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5" name="Text Box 2">
          <a:extLst>
            <a:ext uri="{FF2B5EF4-FFF2-40B4-BE49-F238E27FC236}">
              <a16:creationId xmlns="" xmlns:a16="http://schemas.microsoft.com/office/drawing/2014/main" id="{00000000-0008-0000-0000-000005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2" name="Text Box 1">
          <a:extLst>
            <a:ext uri="{FF2B5EF4-FFF2-40B4-BE49-F238E27FC236}">
              <a16:creationId xmlns="" xmlns:a16="http://schemas.microsoft.com/office/drawing/2014/main" id="{00000000-0008-0000-0100-000002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 xmlns:a16="http://schemas.microsoft.com/office/drawing/2014/main" id="{00000000-0008-0000-0100-000003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 xmlns:a16="http://schemas.microsoft.com/office/drawing/2014/main" id="{00000000-0008-0000-0100-000004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447675</xdr:colOff>
      <xdr:row>7</xdr:row>
      <xdr:rowOff>0</xdr:rowOff>
    </xdr:from>
    <xdr:to>
      <xdr:col>9</xdr:col>
      <xdr:colOff>542925</xdr:colOff>
      <xdr:row>8</xdr:row>
      <xdr:rowOff>0</xdr:rowOff>
    </xdr:to>
    <xdr:sp macro="" textlink="">
      <xdr:nvSpPr>
        <xdr:cNvPr id="9" name="Text Box 2">
          <a:extLst>
            <a:ext uri="{FF2B5EF4-FFF2-40B4-BE49-F238E27FC236}">
              <a16:creationId xmlns="" xmlns:a16="http://schemas.microsoft.com/office/drawing/2014/main" id="{00000000-0008-0000-0200-000009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7</xdr:row>
      <xdr:rowOff>0</xdr:rowOff>
    </xdr:from>
    <xdr:to>
      <xdr:col>9</xdr:col>
      <xdr:colOff>542925</xdr:colOff>
      <xdr:row>8</xdr:row>
      <xdr:rowOff>0</xdr:rowOff>
    </xdr:to>
    <xdr:sp macro="" textlink="">
      <xdr:nvSpPr>
        <xdr:cNvPr id="10" name="Text Box 1">
          <a:extLst>
            <a:ext uri="{FF2B5EF4-FFF2-40B4-BE49-F238E27FC236}">
              <a16:creationId xmlns="" xmlns:a16="http://schemas.microsoft.com/office/drawing/2014/main" id="{00000000-0008-0000-0200-00000A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zoomScaleNormal="100" workbookViewId="0">
      <selection activeCell="A2" sqref="A2:B2"/>
    </sheetView>
  </sheetViews>
  <sheetFormatPr defaultRowHeight="13.5"/>
  <cols>
    <col min="1" max="1" width="19.25" style="3" customWidth="1"/>
    <col min="2" max="2" width="17.5" style="3" customWidth="1"/>
    <col min="3" max="14" width="11.375" style="3" customWidth="1"/>
    <col min="15" max="15" width="16.625" style="3" customWidth="1"/>
    <col min="16" max="16384" width="9" style="3"/>
  </cols>
  <sheetData>
    <row r="1" spans="1:15" ht="25.5" customHeight="1">
      <c r="A1" s="1" t="s">
        <v>26</v>
      </c>
      <c r="B1" s="1"/>
      <c r="C1" s="2"/>
      <c r="D1" s="2"/>
      <c r="E1" s="2"/>
    </row>
    <row r="2" spans="1:15" ht="21" customHeight="1" thickBot="1">
      <c r="A2" s="139"/>
      <c r="B2" s="139"/>
      <c r="G2" s="49" t="s">
        <v>21</v>
      </c>
      <c r="H2" s="50" t="s">
        <v>22</v>
      </c>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140" t="s">
        <v>0</v>
      </c>
      <c r="B5" s="141"/>
      <c r="C5" s="51" t="s">
        <v>1</v>
      </c>
      <c r="D5" s="33" t="s">
        <v>2</v>
      </c>
      <c r="E5" s="33" t="s">
        <v>3</v>
      </c>
      <c r="F5" s="33" t="s">
        <v>4</v>
      </c>
      <c r="G5" s="42" t="s">
        <v>5</v>
      </c>
      <c r="H5" s="46" t="s">
        <v>6</v>
      </c>
      <c r="I5" s="33" t="s">
        <v>7</v>
      </c>
      <c r="J5" s="33" t="s">
        <v>8</v>
      </c>
      <c r="K5" s="33" t="s">
        <v>9</v>
      </c>
      <c r="L5" s="33" t="s">
        <v>10</v>
      </c>
      <c r="M5" s="33" t="s">
        <v>11</v>
      </c>
      <c r="N5" s="33" t="s">
        <v>12</v>
      </c>
      <c r="O5" s="34" t="s">
        <v>13</v>
      </c>
    </row>
    <row r="6" spans="1:15" ht="22.5" customHeight="1">
      <c r="A6" s="142" t="s">
        <v>16</v>
      </c>
      <c r="B6" s="52" t="s">
        <v>14</v>
      </c>
      <c r="C6" s="35">
        <v>113420</v>
      </c>
      <c r="D6" s="36">
        <v>89030</v>
      </c>
      <c r="E6" s="36">
        <v>90848</v>
      </c>
      <c r="F6" s="36">
        <v>95762</v>
      </c>
      <c r="G6" s="43">
        <v>100008</v>
      </c>
      <c r="H6" s="47">
        <v>74530</v>
      </c>
      <c r="I6" s="36">
        <v>75537</v>
      </c>
      <c r="J6" s="36">
        <v>72364</v>
      </c>
      <c r="K6" s="36">
        <v>68174</v>
      </c>
      <c r="L6" s="36">
        <v>60390</v>
      </c>
      <c r="M6" s="36">
        <v>56080</v>
      </c>
      <c r="N6" s="36">
        <v>70061</v>
      </c>
      <c r="O6" s="37">
        <f t="shared" ref="O6" si="0">SUM(C6:N6)</f>
        <v>966204</v>
      </c>
    </row>
    <row r="7" spans="1:15" ht="22.5" customHeight="1">
      <c r="A7" s="137" t="s">
        <v>17</v>
      </c>
      <c r="B7" s="7" t="s">
        <v>14</v>
      </c>
      <c r="C7" s="38"/>
      <c r="D7" s="8"/>
      <c r="E7" s="8"/>
      <c r="F7" s="8"/>
      <c r="G7" s="10"/>
      <c r="H7" s="11">
        <v>37358</v>
      </c>
      <c r="I7" s="8">
        <v>41707</v>
      </c>
      <c r="J7" s="8">
        <v>39130</v>
      </c>
      <c r="K7" s="8">
        <v>20784</v>
      </c>
      <c r="L7" s="8">
        <v>13052</v>
      </c>
      <c r="M7" s="8">
        <v>23554</v>
      </c>
      <c r="N7" s="8">
        <v>58623</v>
      </c>
      <c r="O7" s="14">
        <f t="shared" ref="O7" si="1">SUM(C7:N7)</f>
        <v>234208</v>
      </c>
    </row>
    <row r="8" spans="1:15" ht="22.5" customHeight="1">
      <c r="A8" s="137" t="s">
        <v>18</v>
      </c>
      <c r="B8" s="31" t="s">
        <v>15</v>
      </c>
      <c r="C8" s="39"/>
      <c r="D8" s="12"/>
      <c r="E8" s="12"/>
      <c r="F8" s="12"/>
      <c r="G8" s="44"/>
      <c r="H8" s="48">
        <v>366</v>
      </c>
      <c r="I8" s="12">
        <v>415</v>
      </c>
      <c r="J8" s="12">
        <v>352</v>
      </c>
      <c r="K8" s="12">
        <v>309</v>
      </c>
      <c r="L8" s="12">
        <v>294</v>
      </c>
      <c r="M8" s="12">
        <v>328</v>
      </c>
      <c r="N8" s="12">
        <v>298</v>
      </c>
      <c r="O8" s="28">
        <f>SUM(C8:N8)</f>
        <v>2362</v>
      </c>
    </row>
    <row r="9" spans="1:15" ht="22.5" customHeight="1">
      <c r="A9" s="137" t="s">
        <v>19</v>
      </c>
      <c r="B9" s="31" t="s">
        <v>15</v>
      </c>
      <c r="C9" s="40">
        <v>1031</v>
      </c>
      <c r="D9" s="22">
        <v>1029</v>
      </c>
      <c r="E9" s="22">
        <v>930</v>
      </c>
      <c r="F9" s="22">
        <v>0</v>
      </c>
      <c r="G9" s="23">
        <v>0</v>
      </c>
      <c r="H9" s="24">
        <v>524</v>
      </c>
      <c r="I9" s="22">
        <v>574</v>
      </c>
      <c r="J9" s="22">
        <v>559</v>
      </c>
      <c r="K9" s="22">
        <v>597</v>
      </c>
      <c r="L9" s="22">
        <v>678</v>
      </c>
      <c r="M9" s="22">
        <v>805</v>
      </c>
      <c r="N9" s="22">
        <v>813</v>
      </c>
      <c r="O9" s="28">
        <f t="shared" ref="O9:O10" si="2">SUM(C9:N9)</f>
        <v>7540</v>
      </c>
    </row>
    <row r="10" spans="1:15" ht="22.5" customHeight="1" thickBot="1">
      <c r="A10" s="138" t="s">
        <v>20</v>
      </c>
      <c r="B10" s="32" t="s">
        <v>15</v>
      </c>
      <c r="C10" s="41">
        <v>1018</v>
      </c>
      <c r="D10" s="29">
        <v>673</v>
      </c>
      <c r="E10" s="29">
        <v>846</v>
      </c>
      <c r="F10" s="29">
        <v>1063</v>
      </c>
      <c r="G10" s="45">
        <v>403</v>
      </c>
      <c r="H10" s="25">
        <v>735</v>
      </c>
      <c r="I10" s="29">
        <v>407</v>
      </c>
      <c r="J10" s="29">
        <v>377</v>
      </c>
      <c r="K10" s="29">
        <v>468</v>
      </c>
      <c r="L10" s="29">
        <v>302</v>
      </c>
      <c r="M10" s="29">
        <v>324</v>
      </c>
      <c r="N10" s="29">
        <v>399</v>
      </c>
      <c r="O10" s="30">
        <f t="shared" si="2"/>
        <v>7015</v>
      </c>
    </row>
    <row r="11" spans="1:15" ht="22.5" customHeight="1"/>
    <row r="12" spans="1:15" ht="22.5" customHeight="1"/>
    <row r="13" spans="1:15" ht="22.5" customHeight="1"/>
    <row r="14" spans="1:15" ht="22.5" customHeight="1"/>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sheetData>
  <mergeCells count="7">
    <mergeCell ref="A8"/>
    <mergeCell ref="A9"/>
    <mergeCell ref="A10"/>
    <mergeCell ref="A7"/>
    <mergeCell ref="A2:B2"/>
    <mergeCell ref="A5:B5"/>
    <mergeCell ref="A6"/>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5"/>
  <sheetViews>
    <sheetView zoomScaleNormal="100" workbookViewId="0">
      <pane xSplit="2" ySplit="5" topLeftCell="C6" activePane="bottomRight" state="frozen"/>
      <selection pane="topRight" activeCell="C1" sqref="C1"/>
      <selection pane="bottomLeft" activeCell="A9" sqref="A9"/>
      <selection pane="bottomRight" activeCell="J10" sqref="J10"/>
    </sheetView>
  </sheetViews>
  <sheetFormatPr defaultRowHeight="13.5"/>
  <cols>
    <col min="1" max="1" width="18.625" style="3" customWidth="1"/>
    <col min="2" max="2" width="17.5" style="3" customWidth="1"/>
    <col min="3" max="14" width="11.375" style="3" customWidth="1"/>
    <col min="15" max="15" width="16.625" style="3" customWidth="1"/>
    <col min="16" max="16" width="9" style="3"/>
    <col min="17" max="17" width="11.25" style="3" bestFit="1" customWidth="1"/>
    <col min="18" max="16384" width="9" style="3"/>
  </cols>
  <sheetData>
    <row r="1" spans="1:15" ht="25.5" customHeight="1">
      <c r="A1" s="1" t="s">
        <v>27</v>
      </c>
      <c r="B1" s="1"/>
      <c r="C1" s="2"/>
      <c r="D1" s="2"/>
      <c r="E1" s="2"/>
    </row>
    <row r="2" spans="1:15" ht="21" customHeight="1" thickBot="1">
      <c r="A2" s="139"/>
      <c r="B2" s="139"/>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140" t="s">
        <v>0</v>
      </c>
      <c r="B5" s="141"/>
      <c r="C5" s="53" t="s">
        <v>1</v>
      </c>
      <c r="D5" s="15" t="s">
        <v>2</v>
      </c>
      <c r="E5" s="15" t="s">
        <v>3</v>
      </c>
      <c r="F5" s="15" t="s">
        <v>4</v>
      </c>
      <c r="G5" s="15" t="s">
        <v>5</v>
      </c>
      <c r="H5" s="15" t="s">
        <v>6</v>
      </c>
      <c r="I5" s="15" t="s">
        <v>7</v>
      </c>
      <c r="J5" s="15" t="s">
        <v>8</v>
      </c>
      <c r="K5" s="15" t="s">
        <v>9</v>
      </c>
      <c r="L5" s="15" t="s">
        <v>10</v>
      </c>
      <c r="M5" s="15" t="s">
        <v>11</v>
      </c>
      <c r="N5" s="15" t="s">
        <v>12</v>
      </c>
      <c r="O5" s="27" t="s">
        <v>13</v>
      </c>
    </row>
    <row r="6" spans="1:15" ht="22.5" customHeight="1">
      <c r="A6" s="58" t="s">
        <v>23</v>
      </c>
      <c r="B6" s="57" t="s">
        <v>14</v>
      </c>
      <c r="C6" s="35">
        <v>78055</v>
      </c>
      <c r="D6" s="36">
        <v>71589</v>
      </c>
      <c r="E6" s="36">
        <v>71153</v>
      </c>
      <c r="F6" s="36">
        <v>65361</v>
      </c>
      <c r="G6" s="36">
        <v>62689</v>
      </c>
      <c r="H6" s="36">
        <v>67284</v>
      </c>
      <c r="I6" s="36">
        <v>69793</v>
      </c>
      <c r="J6" s="36">
        <v>71452</v>
      </c>
      <c r="K6" s="36">
        <v>62054</v>
      </c>
      <c r="L6" s="36">
        <v>64809</v>
      </c>
      <c r="M6" s="36">
        <v>68204</v>
      </c>
      <c r="N6" s="36">
        <v>76655</v>
      </c>
      <c r="O6" s="37">
        <f t="shared" ref="O6" si="0">SUM(C6:N6)</f>
        <v>829098</v>
      </c>
    </row>
    <row r="7" spans="1:15" ht="22.5" customHeight="1">
      <c r="A7" s="59" t="s">
        <v>17</v>
      </c>
      <c r="B7" s="18" t="s">
        <v>14</v>
      </c>
      <c r="C7" s="38">
        <v>63139</v>
      </c>
      <c r="D7" s="8">
        <v>49589</v>
      </c>
      <c r="E7" s="8">
        <v>26679</v>
      </c>
      <c r="F7" s="8">
        <v>8477</v>
      </c>
      <c r="G7" s="8">
        <v>16027</v>
      </c>
      <c r="H7" s="8">
        <v>29558</v>
      </c>
      <c r="I7" s="8">
        <v>38155</v>
      </c>
      <c r="J7" s="8">
        <v>43426</v>
      </c>
      <c r="K7" s="8">
        <v>20352</v>
      </c>
      <c r="L7" s="8">
        <v>12845</v>
      </c>
      <c r="M7" s="8">
        <v>28080</v>
      </c>
      <c r="N7" s="8">
        <v>46305</v>
      </c>
      <c r="O7" s="14">
        <f t="shared" ref="O7" si="1">SUM(C7:N7)</f>
        <v>382632</v>
      </c>
    </row>
    <row r="8" spans="1:15" ht="22.5" customHeight="1">
      <c r="A8" s="59" t="s">
        <v>18</v>
      </c>
      <c r="B8" s="20" t="s">
        <v>15</v>
      </c>
      <c r="C8" s="73">
        <v>307.16840000000002</v>
      </c>
      <c r="D8" s="62">
        <v>264.28449999999998</v>
      </c>
      <c r="E8" s="62">
        <v>340.803</v>
      </c>
      <c r="F8" s="62">
        <v>232.18450000000001</v>
      </c>
      <c r="G8" s="62">
        <v>201.29300000000001</v>
      </c>
      <c r="H8" s="62">
        <v>196.31049999999999</v>
      </c>
      <c r="I8" s="62">
        <v>224.21250000000001</v>
      </c>
      <c r="J8" s="62">
        <v>161.43299999999999</v>
      </c>
      <c r="K8" s="62">
        <v>153.46100000000001</v>
      </c>
      <c r="L8" s="62">
        <v>165.41900000000001</v>
      </c>
      <c r="M8" s="62">
        <v>181.363</v>
      </c>
      <c r="N8" s="62">
        <v>190.33150000000001</v>
      </c>
      <c r="O8" s="28">
        <f>SUM(C8:N8)</f>
        <v>2618.2638999999999</v>
      </c>
    </row>
    <row r="9" spans="1:15" ht="22.5" customHeight="1">
      <c r="A9" s="59" t="s">
        <v>19</v>
      </c>
      <c r="B9" s="20" t="s">
        <v>15</v>
      </c>
      <c r="C9" s="73">
        <v>1037.192</v>
      </c>
      <c r="D9" s="62">
        <v>964.38909999999998</v>
      </c>
      <c r="E9" s="62">
        <v>1073.2304999999999</v>
      </c>
      <c r="F9" s="62">
        <v>857.98649999999998</v>
      </c>
      <c r="G9" s="62">
        <v>811.15099999999995</v>
      </c>
      <c r="H9" s="62">
        <v>599.89300000000003</v>
      </c>
      <c r="I9" s="62">
        <v>437.46350000000001</v>
      </c>
      <c r="J9" s="62">
        <v>379.66649999999998</v>
      </c>
      <c r="K9" s="62">
        <v>350.76799999999997</v>
      </c>
      <c r="L9" s="62">
        <v>564.01900000000001</v>
      </c>
      <c r="M9" s="62">
        <v>661.67600000000004</v>
      </c>
      <c r="N9" s="62">
        <v>796.20349999999996</v>
      </c>
      <c r="O9" s="28">
        <f>SUM(C9:N9)</f>
        <v>8533.6386000000002</v>
      </c>
    </row>
    <row r="10" spans="1:15" ht="22.5" customHeight="1" thickBot="1">
      <c r="A10" s="60" t="s">
        <v>20</v>
      </c>
      <c r="B10" s="21" t="s">
        <v>15</v>
      </c>
      <c r="C10" s="54">
        <v>411</v>
      </c>
      <c r="D10" s="55">
        <v>377</v>
      </c>
      <c r="E10" s="55">
        <v>357</v>
      </c>
      <c r="F10" s="55">
        <v>321</v>
      </c>
      <c r="G10" s="55">
        <v>425</v>
      </c>
      <c r="H10" s="55">
        <v>561</v>
      </c>
      <c r="I10" s="55">
        <v>675</v>
      </c>
      <c r="J10" s="55">
        <v>1243</v>
      </c>
      <c r="K10" s="55">
        <v>362</v>
      </c>
      <c r="L10" s="55">
        <v>308</v>
      </c>
      <c r="M10" s="55">
        <v>425</v>
      </c>
      <c r="N10" s="55">
        <v>391</v>
      </c>
      <c r="O10" s="56">
        <f>SUM(C10:N10)</f>
        <v>5856</v>
      </c>
    </row>
    <row r="11" spans="1:15" ht="22.5" customHeight="1"/>
    <row r="12" spans="1:15" ht="22.5" customHeight="1"/>
    <row r="13" spans="1:15" ht="22.5" customHeight="1"/>
    <row r="14" spans="1:15" ht="22.5" customHeight="1">
      <c r="F14" s="26"/>
      <c r="I14" s="26"/>
    </row>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row r="29" ht="22.5" customHeight="1"/>
    <row r="30" ht="22.5" customHeight="1"/>
    <row r="31" ht="22.5" customHeight="1"/>
    <row r="32" ht="22.5" customHeight="1"/>
    <row r="33" ht="22.5" customHeight="1"/>
    <row r="34" ht="22.5" customHeight="1"/>
    <row r="35" ht="22.5" customHeight="1"/>
    <row r="36" ht="22.5" customHeight="1"/>
    <row r="37" ht="22.5" customHeight="1"/>
    <row r="38" ht="22.5" customHeight="1"/>
    <row r="39" ht="22.5" customHeight="1"/>
    <row r="40" ht="22.5" customHeight="1"/>
    <row r="41" ht="22.5" customHeight="1"/>
    <row r="42" ht="22.5" customHeight="1"/>
    <row r="43" ht="22.5" customHeight="1"/>
    <row r="44" ht="22.5" customHeight="1"/>
    <row r="45" ht="22.5" customHeight="1"/>
    <row r="46" ht="22.5" customHeight="1"/>
    <row r="47" ht="22.5" customHeight="1"/>
    <row r="48" ht="22.5" customHeight="1"/>
    <row r="49" ht="22.5" customHeight="1"/>
    <row r="50" ht="22.5" customHeight="1"/>
    <row r="51" ht="22.5" customHeight="1"/>
    <row r="52" ht="22.5" customHeight="1"/>
    <row r="53" ht="22.5" customHeight="1"/>
    <row r="54" ht="22.5" customHeight="1"/>
    <row r="55" ht="22.5" customHeight="1"/>
    <row r="56" ht="22.5" customHeight="1"/>
    <row r="57" ht="22.5" customHeight="1"/>
    <row r="58" ht="22.5" customHeight="1"/>
    <row r="59" ht="22.5" customHeight="1"/>
    <row r="60" ht="22.5" customHeight="1"/>
    <row r="61" ht="22.5" customHeight="1"/>
    <row r="62" ht="22.5" customHeight="1"/>
    <row r="63" ht="22.5" customHeight="1"/>
    <row r="64" ht="22.5" customHeight="1"/>
    <row r="65" ht="22.5" customHeight="1"/>
    <row r="66" ht="22.5" customHeight="1"/>
    <row r="67" ht="22.5" customHeight="1"/>
    <row r="68" ht="22.5" customHeight="1"/>
    <row r="69" ht="22.5" customHeight="1"/>
    <row r="70" ht="22.5" customHeight="1"/>
    <row r="71" ht="22.5" customHeight="1"/>
    <row r="72" ht="22.5" customHeight="1"/>
    <row r="73" ht="22.5" customHeight="1"/>
    <row r="74" ht="22.5" customHeight="1"/>
    <row r="75" ht="22.5" customHeight="1"/>
  </sheetData>
  <mergeCells count="2">
    <mergeCell ref="A2:B2"/>
    <mergeCell ref="A5:B5"/>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6"/>
  <sheetViews>
    <sheetView tabSelected="1" workbookViewId="0">
      <selection activeCell="N24" sqref="N24"/>
    </sheetView>
  </sheetViews>
  <sheetFormatPr defaultRowHeight="16.5"/>
  <cols>
    <col min="1" max="1" width="18.625" customWidth="1"/>
    <col min="2" max="2" width="17.5" customWidth="1"/>
    <col min="3" max="14" width="11.375" customWidth="1"/>
    <col min="15" max="15" width="16.625" customWidth="1"/>
  </cols>
  <sheetData>
    <row r="1" spans="1:15" s="3" customFormat="1" ht="25.5" customHeight="1">
      <c r="A1" s="1" t="s">
        <v>25</v>
      </c>
      <c r="B1" s="1"/>
      <c r="C1" s="2"/>
      <c r="D1" s="2"/>
      <c r="E1" s="2"/>
    </row>
    <row r="2" spans="1:15" s="3" customFormat="1" ht="21" customHeight="1" thickBot="1">
      <c r="A2" s="139"/>
      <c r="B2" s="139"/>
      <c r="C2" s="26"/>
      <c r="D2" s="26"/>
      <c r="E2" s="26"/>
      <c r="F2" s="26"/>
      <c r="G2" s="26"/>
      <c r="H2" s="26"/>
      <c r="I2" s="26"/>
      <c r="J2" s="26"/>
      <c r="K2" s="26"/>
      <c r="L2" s="26"/>
      <c r="M2" s="26"/>
      <c r="N2" s="26"/>
      <c r="O2" s="136"/>
    </row>
    <row r="3" spans="1:15"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s="3" customFormat="1" ht="22.5" customHeight="1" thickTop="1" thickBot="1">
      <c r="A5" s="140" t="s">
        <v>0</v>
      </c>
      <c r="B5" s="141"/>
      <c r="C5" s="16" t="s">
        <v>1</v>
      </c>
      <c r="D5" s="15" t="s">
        <v>2</v>
      </c>
      <c r="E5" s="82" t="s">
        <v>3</v>
      </c>
      <c r="F5" s="109" t="s">
        <v>4</v>
      </c>
      <c r="G5" s="82" t="s">
        <v>5</v>
      </c>
      <c r="H5" s="82" t="s">
        <v>6</v>
      </c>
      <c r="I5" s="82" t="s">
        <v>7</v>
      </c>
      <c r="J5" s="124" t="s">
        <v>8</v>
      </c>
      <c r="K5" s="93" t="s">
        <v>9</v>
      </c>
      <c r="L5" s="16" t="s">
        <v>10</v>
      </c>
      <c r="M5" s="15" t="s">
        <v>11</v>
      </c>
      <c r="N5" s="15" t="s">
        <v>12</v>
      </c>
      <c r="O5" s="27" t="s">
        <v>13</v>
      </c>
    </row>
    <row r="6" spans="1:15" s="3" customFormat="1" ht="22.5" customHeight="1">
      <c r="A6" s="148" t="s">
        <v>23</v>
      </c>
      <c r="B6" s="18" t="s">
        <v>14</v>
      </c>
      <c r="C6" s="17">
        <v>78981</v>
      </c>
      <c r="D6" s="8">
        <v>73880</v>
      </c>
      <c r="E6" s="10">
        <v>74790</v>
      </c>
      <c r="F6" s="110">
        <v>64303</v>
      </c>
      <c r="G6" s="10">
        <v>60695</v>
      </c>
      <c r="H6" s="10">
        <v>65801</v>
      </c>
      <c r="I6" s="10">
        <v>84798</v>
      </c>
      <c r="J6" s="125">
        <v>106207</v>
      </c>
      <c r="K6" s="94">
        <v>99250</v>
      </c>
      <c r="L6" s="17"/>
      <c r="M6" s="8"/>
      <c r="N6" s="8"/>
      <c r="O6" s="13">
        <f t="shared" ref="O6" si="0">SUM(C6:N6)</f>
        <v>708705</v>
      </c>
    </row>
    <row r="7" spans="1:15" s="3" customFormat="1" ht="22.5" customHeight="1">
      <c r="A7" s="142"/>
      <c r="B7" s="18" t="s">
        <v>24</v>
      </c>
      <c r="C7" s="68">
        <f>C6/'2016년도'!C6</f>
        <v>1.0118634296329512</v>
      </c>
      <c r="D7" s="68">
        <f>D6/'2016년도'!D6</f>
        <v>1.0320021232312226</v>
      </c>
      <c r="E7" s="83">
        <f>E6/'2016년도'!E6</f>
        <v>1.0511152024510562</v>
      </c>
      <c r="F7" s="111">
        <f>F6/'2016년도'!F6</f>
        <v>0.98381297715763227</v>
      </c>
      <c r="G7" s="120">
        <f>G6/'2016년도'!G6</f>
        <v>0.96819218682703501</v>
      </c>
      <c r="H7" s="120">
        <f>H6/'2016년도'!H6</f>
        <v>0.9779590987456156</v>
      </c>
      <c r="I7" s="120">
        <f>I6/'2016년도'!I6</f>
        <v>1.2149929075981831</v>
      </c>
      <c r="J7" s="126">
        <f>J6/'2016년도'!J6</f>
        <v>1.4864104573699826</v>
      </c>
      <c r="K7" s="95">
        <f>K6/'2016년도'!K6</f>
        <v>1.5994134141231831</v>
      </c>
      <c r="L7" s="68">
        <f>L6/'2016년도'!L6</f>
        <v>0</v>
      </c>
      <c r="M7" s="68">
        <f>M6/'2016년도'!M6</f>
        <v>0</v>
      </c>
      <c r="N7" s="68">
        <f>N6/'2016년도'!N6</f>
        <v>0</v>
      </c>
      <c r="O7" s="104">
        <f>O6/SUM('2016년도'!C6:J6)</f>
        <v>1.2715025404753704</v>
      </c>
    </row>
    <row r="8" spans="1:15" s="3" customFormat="1" ht="22.5" customHeight="1">
      <c r="A8" s="145" t="s">
        <v>17</v>
      </c>
      <c r="B8" s="74" t="s">
        <v>14</v>
      </c>
      <c r="C8" s="75">
        <v>59333</v>
      </c>
      <c r="D8" s="76">
        <v>49656</v>
      </c>
      <c r="E8" s="84">
        <v>31934</v>
      </c>
      <c r="F8" s="112">
        <v>14827</v>
      </c>
      <c r="G8" s="84">
        <v>18327</v>
      </c>
      <c r="H8" s="84">
        <v>29295</v>
      </c>
      <c r="I8" s="84">
        <v>40790</v>
      </c>
      <c r="J8" s="127">
        <v>47371</v>
      </c>
      <c r="K8" s="96">
        <v>24466</v>
      </c>
      <c r="L8" s="75"/>
      <c r="M8" s="76"/>
      <c r="N8" s="76"/>
      <c r="O8" s="77">
        <f t="shared" ref="O8" si="1">SUM(C8:N8)</f>
        <v>315999</v>
      </c>
    </row>
    <row r="9" spans="1:15" s="3" customFormat="1" ht="22.5" customHeight="1">
      <c r="A9" s="146"/>
      <c r="B9" s="74" t="s">
        <v>24</v>
      </c>
      <c r="C9" s="78">
        <f>C8/'2016년도'!C7</f>
        <v>0.93972029965631387</v>
      </c>
      <c r="D9" s="78">
        <f>D8/'2016년도'!D7</f>
        <v>1.0013511060920768</v>
      </c>
      <c r="E9" s="85">
        <f>E8/'2016년도'!E7</f>
        <v>1.1969714007271637</v>
      </c>
      <c r="F9" s="113">
        <f>F8/'2016년도'!F7</f>
        <v>1.7490857614722188</v>
      </c>
      <c r="G9" s="121">
        <f>G8/'2016년도'!G7</f>
        <v>1.1435078305359705</v>
      </c>
      <c r="H9" s="121">
        <f>H8/'2016년도'!H7</f>
        <v>0.99110223966438871</v>
      </c>
      <c r="I9" s="121">
        <f>I8/'2016년도'!I7</f>
        <v>1.0690604114794915</v>
      </c>
      <c r="J9" s="128">
        <f>J8/'2016년도'!J7</f>
        <v>1.090844194722056</v>
      </c>
      <c r="K9" s="97">
        <f>K8/'2016년도'!K7</f>
        <v>1.2021422955974843</v>
      </c>
      <c r="L9" s="78">
        <f>L8/'2016년도'!L7</f>
        <v>0</v>
      </c>
      <c r="M9" s="78">
        <f>M8/'2016년도'!M7</f>
        <v>0</v>
      </c>
      <c r="N9" s="78">
        <f>N8/'2016년도'!N7</f>
        <v>0</v>
      </c>
      <c r="O9" s="105">
        <f>O8/SUM('2016년도'!C7:J7)</f>
        <v>1.1488783857480458</v>
      </c>
    </row>
    <row r="10" spans="1:15" s="3" customFormat="1" ht="22.5" customHeight="1">
      <c r="A10" s="143" t="s">
        <v>18</v>
      </c>
      <c r="B10" s="20" t="s">
        <v>15</v>
      </c>
      <c r="C10" s="61">
        <v>212.25450000000001</v>
      </c>
      <c r="D10" s="62">
        <v>195.31399999999999</v>
      </c>
      <c r="E10" s="86">
        <v>227.15639999999999</v>
      </c>
      <c r="F10" s="114">
        <v>195.2748</v>
      </c>
      <c r="G10" s="86">
        <v>139.482</v>
      </c>
      <c r="H10" s="86">
        <v>193.28219999999999</v>
      </c>
      <c r="I10" s="86">
        <v>231.14160000000001</v>
      </c>
      <c r="J10" s="129">
        <v>488.18700000000001</v>
      </c>
      <c r="K10" s="98">
        <v>404.49779999999998</v>
      </c>
      <c r="L10" s="61"/>
      <c r="M10" s="62"/>
      <c r="N10" s="62"/>
      <c r="O10" s="28">
        <f>SUM(C10:N10)</f>
        <v>2286.5902999999998</v>
      </c>
    </row>
    <row r="11" spans="1:15" s="3" customFormat="1" ht="22.5" customHeight="1">
      <c r="A11" s="147"/>
      <c r="B11" s="18" t="s">
        <v>24</v>
      </c>
      <c r="C11" s="69">
        <f>C10/'2016년도'!C8</f>
        <v>0.69100369699487318</v>
      </c>
      <c r="D11" s="69">
        <f>D10/'2016년도'!D8</f>
        <v>0.73902934148616362</v>
      </c>
      <c r="E11" s="87">
        <f>E10/'2016년도'!E8</f>
        <v>0.66653286502759657</v>
      </c>
      <c r="F11" s="115">
        <f>F10/'2016년도'!F8</f>
        <v>0.84103288548546518</v>
      </c>
      <c r="G11" s="122">
        <f>G10/'2016년도'!G8</f>
        <v>0.69293020621680834</v>
      </c>
      <c r="H11" s="122">
        <f>H10/'2016년도'!H8</f>
        <v>0.98457392752807416</v>
      </c>
      <c r="I11" s="122">
        <f>I10/'2016년도'!I8</f>
        <v>1.030904164576016</v>
      </c>
      <c r="J11" s="130">
        <f>J10/'2016년도'!J8</f>
        <v>3.0240842950326146</v>
      </c>
      <c r="K11" s="99">
        <f>K10/'2016년도'!K8</f>
        <v>2.6358345117000406</v>
      </c>
      <c r="L11" s="69">
        <f>L10/'2016년도'!L8</f>
        <v>0</v>
      </c>
      <c r="M11" s="69">
        <f>M10/'2016년도'!M8</f>
        <v>0</v>
      </c>
      <c r="N11" s="69">
        <f>N10/'2016년도'!N8</f>
        <v>0</v>
      </c>
      <c r="O11" s="106">
        <f>O10/SUM('2016년도'!C8:J8)</f>
        <v>1.1861819129160536</v>
      </c>
    </row>
    <row r="12" spans="1:15" s="3" customFormat="1" ht="22.5" customHeight="1">
      <c r="A12" s="145" t="s">
        <v>19</v>
      </c>
      <c r="B12" s="74" t="s">
        <v>15</v>
      </c>
      <c r="C12" s="79">
        <v>877.91650000000004</v>
      </c>
      <c r="D12" s="80">
        <v>978.56299999999999</v>
      </c>
      <c r="E12" s="88">
        <v>998.29259999999999</v>
      </c>
      <c r="F12" s="116">
        <v>850.84019999999998</v>
      </c>
      <c r="G12" s="88">
        <v>727.29899999999998</v>
      </c>
      <c r="H12" s="88">
        <v>696.41369999999995</v>
      </c>
      <c r="I12" s="88">
        <v>552.94650000000001</v>
      </c>
      <c r="J12" s="131">
        <v>596.78369999999995</v>
      </c>
      <c r="K12" s="100">
        <v>628.6653</v>
      </c>
      <c r="L12" s="79"/>
      <c r="M12" s="80"/>
      <c r="N12" s="80"/>
      <c r="O12" s="77">
        <f>SUM(C12:N12)</f>
        <v>6907.7204999999994</v>
      </c>
    </row>
    <row r="13" spans="1:15" s="3" customFormat="1" ht="22.5" customHeight="1">
      <c r="A13" s="146"/>
      <c r="B13" s="74" t="s">
        <v>24</v>
      </c>
      <c r="C13" s="81">
        <f>C12/'2016년도'!C9</f>
        <v>0.84643585758470952</v>
      </c>
      <c r="D13" s="81">
        <f>D12/'2016년도'!D9</f>
        <v>1.0146972834927313</v>
      </c>
      <c r="E13" s="89">
        <f>E12/'2016년도'!E9</f>
        <v>0.93017539102737024</v>
      </c>
      <c r="F13" s="117">
        <f>F12/'2016년도'!F9</f>
        <v>0.99167084796788763</v>
      </c>
      <c r="G13" s="123">
        <f>G12/'2016년도'!G9</f>
        <v>0.89662590565751632</v>
      </c>
      <c r="H13" s="123">
        <f>H12/'2016년도'!H9</f>
        <v>1.1608965265472342</v>
      </c>
      <c r="I13" s="123">
        <f>I12/'2016년도'!I9</f>
        <v>1.2639831665956132</v>
      </c>
      <c r="J13" s="132">
        <f>J12/'2016년도'!J9</f>
        <v>1.5718629376044502</v>
      </c>
      <c r="K13" s="101">
        <f>K12/'2016년도'!K9</f>
        <v>1.7922538543994893</v>
      </c>
      <c r="L13" s="81">
        <f>L12/'2016년도'!L9</f>
        <v>0</v>
      </c>
      <c r="M13" s="81">
        <f>M12/'2016년도'!M9</f>
        <v>0</v>
      </c>
      <c r="N13" s="81">
        <f>N12/'2016년도'!N9</f>
        <v>0</v>
      </c>
      <c r="O13" s="107">
        <f>O12/SUM('2016년도'!C9:J9)</f>
        <v>1.1212062622390384</v>
      </c>
    </row>
    <row r="14" spans="1:15" s="3" customFormat="1" ht="22.5" customHeight="1">
      <c r="A14" s="143" t="s">
        <v>20</v>
      </c>
      <c r="B14" s="63" t="s">
        <v>15</v>
      </c>
      <c r="C14" s="64">
        <v>294</v>
      </c>
      <c r="D14" s="65">
        <v>350</v>
      </c>
      <c r="E14" s="90">
        <v>389</v>
      </c>
      <c r="F14" s="118">
        <v>549</v>
      </c>
      <c r="G14" s="90">
        <v>996</v>
      </c>
      <c r="H14" s="90">
        <v>1111</v>
      </c>
      <c r="I14" s="90">
        <v>421</v>
      </c>
      <c r="J14" s="133">
        <v>523</v>
      </c>
      <c r="K14" s="102">
        <v>454</v>
      </c>
      <c r="L14" s="92"/>
      <c r="M14" s="66"/>
      <c r="N14" s="66"/>
      <c r="O14" s="67">
        <f>SUM(C14:N14)</f>
        <v>5087</v>
      </c>
    </row>
    <row r="15" spans="1:15" ht="22.5" customHeight="1" thickBot="1">
      <c r="A15" s="144"/>
      <c r="B15" s="19" t="s">
        <v>24</v>
      </c>
      <c r="C15" s="70">
        <f>C14/'2016년도'!C10</f>
        <v>0.71532846715328469</v>
      </c>
      <c r="D15" s="72">
        <f>D14/'2016년도'!D10</f>
        <v>0.92838196286472152</v>
      </c>
      <c r="E15" s="91">
        <f>E14/'2016년도'!E10</f>
        <v>1.0896358543417366</v>
      </c>
      <c r="F15" s="119">
        <f>F14/'2016년도'!F10</f>
        <v>1.7102803738317758</v>
      </c>
      <c r="G15" s="91">
        <f>G14/'2016년도'!G10</f>
        <v>2.3435294117647061</v>
      </c>
      <c r="H15" s="91">
        <f>H14/'2016년도'!H10</f>
        <v>1.9803921568627452</v>
      </c>
      <c r="I15" s="91">
        <f>I14/'2016년도'!I10</f>
        <v>0.62370370370370365</v>
      </c>
      <c r="J15" s="134">
        <f>J14/'2016년도'!J10</f>
        <v>0.42075623491552694</v>
      </c>
      <c r="K15" s="103">
        <f>K14/'2016년도'!K10</f>
        <v>1.2541436464088398</v>
      </c>
      <c r="L15" s="71">
        <f>L14/'2016년도'!L10</f>
        <v>0</v>
      </c>
      <c r="M15" s="71">
        <f>M14/'2016년도'!M10</f>
        <v>0</v>
      </c>
      <c r="N15" s="71">
        <f>N14/'2016년도'!N10</f>
        <v>0</v>
      </c>
      <c r="O15" s="108">
        <f>O14/SUM('2016년도'!C10:J10)</f>
        <v>1.1640732265446225</v>
      </c>
    </row>
    <row r="16" spans="1:15">
      <c r="C16" s="135"/>
      <c r="D16" s="135"/>
      <c r="E16" s="135"/>
      <c r="F16" s="135"/>
      <c r="G16" s="135"/>
      <c r="H16" s="135"/>
      <c r="I16" s="135"/>
      <c r="J16" s="135"/>
      <c r="K16" s="135"/>
      <c r="L16" s="135"/>
      <c r="M16" s="135"/>
      <c r="N16" s="135"/>
      <c r="O16" s="135"/>
    </row>
  </sheetData>
  <mergeCells count="7">
    <mergeCell ref="A14:A15"/>
    <mergeCell ref="A2:B2"/>
    <mergeCell ref="A5:B5"/>
    <mergeCell ref="A12:A13"/>
    <mergeCell ref="A10:A11"/>
    <mergeCell ref="A8:A9"/>
    <mergeCell ref="A6:A7"/>
  </mergeCells>
  <phoneticPr fontId="4" type="noConversion"/>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2015년도</vt:lpstr>
      <vt:lpstr>2016년도</vt:lpstr>
      <vt:lpstr>2017년도</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2016-01-04T07:20:24Z</dcterms:created>
  <dcterms:modified xsi:type="dcterms:W3CDTF">2017-10-23T08:16:55Z</dcterms:modified>
</cp:coreProperties>
</file>