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1 안전관리\2106 시설개방 및 정보공개 3.0\"/>
    </mc:Choice>
  </mc:AlternateContent>
  <bookViews>
    <workbookView xWindow="31005" yWindow="195" windowWidth="21120" windowHeight="12750" activeTab="1"/>
  </bookViews>
  <sheets>
    <sheet name="2020년도" sheetId="9" r:id="rId1"/>
    <sheet name="2021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'2020년도'!$A$1:$O$15</definedName>
    <definedName name="_xlnm.Print_Area" localSheetId="1">'2021년도'!$A$1:$O$15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N15" i="7" l="1"/>
  <c r="M15" i="7"/>
  <c r="L15" i="7"/>
  <c r="K15" i="7"/>
  <c r="J15" i="7"/>
  <c r="I15" i="7"/>
  <c r="H15" i="7"/>
  <c r="G15" i="7"/>
  <c r="F15" i="7"/>
  <c r="E15" i="7"/>
  <c r="D15" i="7"/>
  <c r="C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C9" i="7"/>
  <c r="D7" i="7"/>
  <c r="E7" i="7"/>
  <c r="F7" i="7"/>
  <c r="G7" i="7"/>
  <c r="H7" i="7"/>
  <c r="I7" i="7"/>
  <c r="J7" i="7"/>
  <c r="K7" i="7"/>
  <c r="L7" i="7"/>
  <c r="M7" i="7"/>
  <c r="N7" i="7"/>
  <c r="C7" i="7"/>
  <c r="O4" i="9" l="1"/>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<sst xmlns="http://schemas.openxmlformats.org/spreadsheetml/2006/main" count="61" uniqueCount="49">
  <si>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</si>
  <si>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</si>
  <si>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</si>
  <si>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</si>
  <si>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</si>
  <si>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</si>
  <si>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</si>
  <si>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</si>
  <si>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</si>
  <si>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</si>
  <si>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</si>
  <si>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</si>
  <si>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</si>
  <si>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</si>
  <si>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</si>
  <si>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</si>
  <si>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</si>
  <si>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</si>
  <si>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</si>
  <si>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</si>
  <si>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</si>
  <si>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</si>
  <si>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</si>
  <si>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</si>
  <si>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</si>
  <si>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</si>
  <si>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</si>
  <si>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</si>
  <si>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</si>
  <si>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</si>
  <si>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</si>
  <si>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</si>
  <si>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</si>
  <si>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</si>
  <si>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</si>
  <si>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</si>
  <si>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</si>
  <si>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</si>
  <si>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</si>
  <si>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</si>
  <si>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</si>
  <si>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</si>
  <si>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</si>
  <si>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</si>
  <si>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</si>
  <si>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</si>
  <si>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</si>
  <si>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</si>
  <si>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2020년도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</si>
</sst>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n">
        <color auto="1"/>
      </left>
      <right/>
      <top/>
      <bottom style="thin">
        <color indexed="64"/>
      </bottom>
      <diagonal/>
    </border>
    <border>
      <left/>
      <right/>
      <top style="thin">
        <color indexed="64"/>
      </top>
      <bottom style="medium">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right/>
      <top style="thin">
        <color indexed="64"/>
      </top>
      <bottom/>
      <diagonal/>
    </border>
    <border>
      <left style="thin">
        <color auto="1"/>
      </left>
      <right style="thick">
        <color rgb="FFFF0000"/>
      </right>
      <top style="medium">
        <color auto="1"/>
      </top>
      <bottom style="medium">
        <color auto="1"/>
      </bottom>
      <diagonal/>
    </border>
    <border>
      <left style="thin">
        <color auto="1"/>
      </left>
      <right style="thick">
        <color rgb="FFFF0000"/>
      </right>
      <top/>
      <bottom style="thin">
        <color indexed="64"/>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ck">
        <color rgb="FFFF0000"/>
      </left>
      <right style="thick">
        <color rgb="FFFF0000"/>
      </right>
      <top style="thin">
        <color indexed="64"/>
      </top>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6">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0" fontId="0" fillId="0" borderId="0" xfId="375" applyNumberFormat="1" applyFont="1">
      <alignment vertical="center"/>
    </xf>
    <xf numFmtId="177" fontId="45" fillId="4" borderId="35" xfId="2" applyNumberFormat="1" applyFont="1" applyFill="1" applyBorder="1">
      <alignment vertical="center"/>
    </xf>
    <xf numFmtId="190" fontId="55"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41" fontId="8" fillId="5" borderId="31" xfId="1" applyNumberFormat="1" applyFont="1" applyFill="1" applyBorder="1">
      <alignment vertical="center"/>
    </xf>
    <xf numFmtId="177" fontId="8" fillId="5" borderId="34"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2" borderId="5" xfId="2" applyNumberFormat="1" applyFont="1" applyFill="1" applyBorder="1" applyAlignment="1">
      <alignment horizontal="center" vertical="center"/>
    </xf>
    <xf numFmtId="10" fontId="8" fillId="4" borderId="6" xfId="375" applyNumberFormat="1" applyFont="1" applyFill="1" applyBorder="1">
      <alignment vertical="center"/>
    </xf>
    <xf numFmtId="177" fontId="45" fillId="5" borderId="6" xfId="2" applyNumberFormat="1" applyFont="1" applyFill="1" applyBorder="1">
      <alignment vertical="center"/>
    </xf>
    <xf numFmtId="10" fontId="45" fillId="5" borderId="6" xfId="375" applyNumberFormat="1" applyFont="1" applyFill="1" applyBorder="1">
      <alignment vertical="center"/>
    </xf>
    <xf numFmtId="177" fontId="45" fillId="0" borderId="6" xfId="1" applyNumberFormat="1" applyFont="1" applyBorder="1">
      <alignment vertical="center"/>
    </xf>
    <xf numFmtId="10" fontId="45" fillId="0" borderId="6" xfId="375" applyNumberFormat="1" applyFont="1" applyBorder="1">
      <alignment vertical="center"/>
    </xf>
    <xf numFmtId="177" fontId="45" fillId="5" borderId="6" xfId="1" applyNumberFormat="1" applyFont="1" applyFill="1" applyBorder="1">
      <alignment vertical="center"/>
    </xf>
    <xf numFmtId="10" fontId="45" fillId="0" borderId="36" xfId="375" applyNumberFormat="1" applyFont="1" applyBorder="1">
      <alignment vertical="center"/>
    </xf>
    <xf numFmtId="177" fontId="9" fillId="2" borderId="37" xfId="2" applyNumberFormat="1" applyFont="1" applyFill="1" applyBorder="1" applyAlignment="1">
      <alignment horizontal="center" vertical="center"/>
    </xf>
    <xf numFmtId="10" fontId="8" fillId="4" borderId="38" xfId="375" applyNumberFormat="1" applyFont="1" applyFill="1" applyBorder="1">
      <alignment vertical="center"/>
    </xf>
    <xf numFmtId="10" fontId="45" fillId="0" borderId="39" xfId="375" applyNumberFormat="1" applyFont="1" applyBorder="1">
      <alignment vertical="center"/>
    </xf>
    <xf numFmtId="177" fontId="45" fillId="5" borderId="38" xfId="2" applyNumberFormat="1" applyFont="1" applyFill="1" applyBorder="1">
      <alignment vertical="center"/>
    </xf>
    <xf numFmtId="10" fontId="45" fillId="5" borderId="38" xfId="375" applyNumberFormat="1" applyFont="1" applyFill="1" applyBorder="1">
      <alignment vertical="center"/>
    </xf>
    <xf numFmtId="177" fontId="45" fillId="0" borderId="38" xfId="1" applyNumberFormat="1" applyFont="1" applyBorder="1">
      <alignment vertical="center"/>
    </xf>
    <xf numFmtId="10" fontId="45" fillId="0" borderId="38" xfId="375" applyNumberFormat="1" applyFont="1" applyBorder="1">
      <alignment vertical="center"/>
    </xf>
    <xf numFmtId="177" fontId="45" fillId="5" borderId="38" xfId="1" applyNumberFormat="1" applyFont="1" applyFill="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0" fontId="8" fillId="0" borderId="12" xfId="375" applyNumberFormat="1" applyFont="1" applyBorder="1">
      <alignment vertical="center"/>
    </xf>
    <xf numFmtId="177" fontId="8" fillId="5" borderId="2" xfId="2" applyNumberFormat="1" applyFont="1" applyFill="1" applyBorder="1">
      <alignment vertical="center"/>
    </xf>
    <xf numFmtId="10" fontId="45" fillId="5" borderId="40" xfId="375" applyNumberFormat="1" applyFont="1" applyFill="1" applyBorder="1">
      <alignment vertical="center"/>
    </xf>
    <xf numFmtId="177" fontId="45" fillId="0" borderId="40" xfId="1" applyNumberFormat="1" applyFont="1" applyBorder="1">
      <alignment vertical="center"/>
    </xf>
    <xf numFmtId="177" fontId="45" fillId="4" borderId="23" xfId="2" applyNumberFormat="1" applyFont="1" applyFill="1" applyBorder="1">
      <alignment vertical="center"/>
    </xf>
    <xf numFmtId="177" fontId="45" fillId="5" borderId="23" xfId="2" applyNumberFormat="1" applyFont="1" applyFill="1" applyBorder="1">
      <alignment vertical="center"/>
    </xf>
    <xf numFmtId="10" fontId="45" fillId="5" borderId="23" xfId="375" applyNumberFormat="1" applyFont="1" applyFill="1" applyBorder="1">
      <alignment vertical="center"/>
    </xf>
    <xf numFmtId="177" fontId="45" fillId="0" borderId="23" xfId="1" applyNumberFormat="1" applyFont="1" applyBorder="1">
      <alignment vertical="center"/>
    </xf>
    <xf numFmtId="10" fontId="45" fillId="0" borderId="23" xfId="375" applyNumberFormat="1" applyFont="1" applyBorder="1">
      <alignment vertical="center"/>
    </xf>
    <xf numFmtId="177" fontId="45" fillId="5" borderId="23" xfId="1" applyNumberFormat="1" applyFont="1" applyFill="1" applyBorder="1">
      <alignment vertical="center"/>
    </xf>
    <xf numFmtId="10" fontId="45" fillId="5" borderId="24" xfId="375" applyNumberFormat="1" applyFont="1" applyFill="1" applyBorder="1">
      <alignment vertical="center"/>
    </xf>
    <xf numFmtId="177" fontId="45" fillId="0" borderId="24" xfId="1" applyNumberFormat="1" applyFont="1" applyBorder="1">
      <alignment vertical="center"/>
    </xf>
    <xf numFmtId="177" fontId="9" fillId="2" borderId="41" xfId="2" applyNumberFormat="1" applyFont="1" applyFill="1" applyBorder="1" applyAlignment="1">
      <alignment horizontal="center" vertical="center"/>
    </xf>
    <xf numFmtId="177" fontId="45" fillId="4" borderId="42" xfId="2" applyNumberFormat="1" applyFont="1" applyFill="1" applyBorder="1">
      <alignment vertical="center"/>
    </xf>
    <xf numFmtId="10" fontId="8" fillId="4" borderId="43" xfId="375" applyNumberFormat="1" applyFont="1" applyFill="1" applyBorder="1">
      <alignment vertical="center"/>
    </xf>
    <xf numFmtId="177" fontId="45" fillId="5" borderId="43" xfId="2" applyNumberFormat="1" applyFont="1" applyFill="1" applyBorder="1">
      <alignment vertical="center"/>
    </xf>
    <xf numFmtId="10" fontId="45" fillId="5" borderId="43" xfId="375" applyNumberFormat="1" applyFont="1" applyFill="1" applyBorder="1">
      <alignment vertical="center"/>
    </xf>
    <xf numFmtId="177" fontId="45" fillId="0" borderId="43" xfId="1" applyNumberFormat="1" applyFont="1" applyBorder="1">
      <alignment vertical="center"/>
    </xf>
    <xf numFmtId="10" fontId="45" fillId="0" borderId="43" xfId="375" applyNumberFormat="1" applyFont="1" applyBorder="1">
      <alignment vertical="center"/>
    </xf>
    <xf numFmtId="177" fontId="45" fillId="5" borderId="43" xfId="1" applyNumberFormat="1" applyFont="1" applyFill="1" applyBorder="1">
      <alignment vertical="center"/>
    </xf>
    <xf numFmtId="10" fontId="45" fillId="0" borderId="44" xfId="375" applyNumberFormat="1" applyFont="1" applyBorder="1">
      <alignment vertical="center"/>
    </xf>
    <xf numFmtId="177" fontId="8" fillId="4" borderId="6" xfId="2" applyNumberFormat="1" applyFont="1" applyFill="1" applyBorder="1">
      <alignment vertical="center"/>
    </xf>
    <xf numFmtId="177" fontId="45" fillId="4" borderId="38" xfId="2" applyNumberFormat="1" applyFont="1" applyFill="1" applyBorder="1">
      <alignment vertical="center"/>
    </xf>
    <xf numFmtId="10" fontId="45" fillId="5" borderId="45" xfId="375" applyNumberFormat="1" applyFont="1" applyFill="1" applyBorder="1">
      <alignment vertical="center"/>
    </xf>
    <xf numFmtId="177" fontId="45" fillId="0" borderId="45" xfId="1"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D20" sqref="D20"/>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48</v>
      </c>
      <c r="B1" s="1"/>
      <c r="C1" s="2"/>
      <c r="D1" s="2"/>
      <c r="E1" s="2"/>
    </row>
    <row r="2" spans="1:19" s="3" customFormat="1" ht="21" customHeight="1" thickBot="1">
      <c r="A2" s="148"/>
      <c r="B2" s="148"/>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49" t="s">
        <v>19</v>
      </c>
      <c r="B5" s="150"/>
      <c r="C5" s="48" t="s">
        <v>20</v>
      </c>
      <c r="D5" s="13" t="s">
        <v>21</v>
      </c>
      <c r="E5" s="18" t="s">
        <v>1</v>
      </c>
      <c r="F5" s="18" t="s">
        <v>2</v>
      </c>
      <c r="G5" s="13" t="s">
        <v>3</v>
      </c>
      <c r="H5" s="13" t="s">
        <v>4</v>
      </c>
      <c r="I5" s="13" t="s">
        <v>5</v>
      </c>
      <c r="J5" s="18" t="s">
        <v>6</v>
      </c>
      <c r="K5" s="13" t="s">
        <v>7</v>
      </c>
      <c r="L5" s="13" t="s">
        <v>8</v>
      </c>
      <c r="M5" s="13" t="s">
        <v>9</v>
      </c>
      <c r="N5" s="9" t="s">
        <v>22</v>
      </c>
      <c r="O5" s="35" t="s">
        <v>23</v>
      </c>
      <c r="P5" s="62"/>
      <c r="Q5" s="62"/>
    </row>
    <row r="6" spans="1:19" s="3" customFormat="1" ht="22.5" customHeight="1">
      <c r="A6" s="151" t="s">
        <v>24</v>
      </c>
      <c r="B6" s="7" t="s">
        <v>25</v>
      </c>
      <c r="C6" s="49">
        <v>74107</v>
      </c>
      <c r="D6" s="8">
        <v>70095</v>
      </c>
      <c r="E6" s="19">
        <v>68240</v>
      </c>
      <c r="F6" s="19">
        <v>63435</v>
      </c>
      <c r="G6" s="8">
        <v>64717</v>
      </c>
      <c r="H6" s="8">
        <v>70807</v>
      </c>
      <c r="I6" s="8">
        <v>73705</v>
      </c>
      <c r="J6" s="19">
        <v>72669</v>
      </c>
      <c r="K6" s="8">
        <v>67742</v>
      </c>
      <c r="L6" s="8">
        <v>65892</v>
      </c>
      <c r="M6" s="8">
        <v>66115</v>
      </c>
      <c r="N6" s="73">
        <v>68768</v>
      </c>
      <c r="O6" s="36">
        <v>826292</v>
      </c>
      <c r="P6" s="60"/>
      <c r="Q6" s="61"/>
      <c r="S6" s="67">
        <v>969462</v>
      </c>
    </row>
    <row r="7" spans="1:19" s="3" customFormat="1" ht="22.5" customHeight="1">
      <c r="A7" s="152"/>
      <c r="B7" s="7" t="s">
        <v>26</v>
      </c>
      <c r="C7" s="50">
        <v>0.90192904521389883</v>
      </c>
      <c r="D7" s="28">
        <v>1.0583572399214858</v>
      </c>
      <c r="E7" s="20">
        <v>0.98112230960562452</v>
      </c>
      <c r="F7" s="20">
        <v>0.93922120225051819</v>
      </c>
      <c r="G7" s="28">
        <v>0.99117822737506323</v>
      </c>
      <c r="H7" s="28">
        <v>1.0949818294285936</v>
      </c>
      <c r="I7" s="28">
        <v>1.0006652546975128</v>
      </c>
      <c r="J7" s="20">
        <v>0.9878874388254486</v>
      </c>
      <c r="K7" s="28">
        <v>0.90898356256289836</v>
      </c>
      <c r="L7" s="28">
        <v>0.855529155143536</v>
      </c>
      <c r="M7" s="28">
        <v>0.93952054113200045</v>
      </c>
      <c r="N7" s="68">
        <v>0.89404300683845139</v>
      </c>
      <c r="O7" s="37">
        <v>1.0907799620870098</v>
      </c>
      <c r="P7" s="61"/>
      <c r="Q7" s="61"/>
      <c r="S7" s="67">
        <v>14.071091416519762</v>
      </c>
    </row>
    <row r="8" spans="1:19" s="3" customFormat="1" ht="22.5" customHeight="1">
      <c r="A8" s="153" t="s">
        <v>27</v>
      </c>
      <c r="B8" s="45" t="s">
        <v>28</v>
      </c>
      <c r="C8" s="51">
        <v>46820</v>
      </c>
      <c r="D8" s="14">
        <v>41155</v>
      </c>
      <c r="E8" s="21">
        <v>19252</v>
      </c>
      <c r="F8" s="21">
        <v>8793</v>
      </c>
      <c r="G8" s="14">
        <v>18375</v>
      </c>
      <c r="H8" s="14">
        <v>34320</v>
      </c>
      <c r="I8" s="14">
        <v>36149</v>
      </c>
      <c r="J8" s="21">
        <v>39192</v>
      </c>
      <c r="K8" s="14">
        <v>30859</v>
      </c>
      <c r="L8" s="14">
        <v>16056</v>
      </c>
      <c r="M8" s="72">
        <v>21115</v>
      </c>
      <c r="N8" s="74">
        <v>55603</v>
      </c>
      <c r="O8" s="38">
        <v>367689</v>
      </c>
      <c r="P8" s="63" t="s">
        <v>29</v>
      </c>
      <c r="Q8" s="61"/>
      <c r="S8" s="67">
        <v>427758</v>
      </c>
    </row>
    <row r="9" spans="1:19" s="3" customFormat="1" ht="22.5" customHeight="1">
      <c r="A9" s="154"/>
      <c r="B9" s="45" t="s">
        <v>30</v>
      </c>
      <c r="C9" s="52">
        <v>0.75124753301349423</v>
      </c>
      <c r="D9" s="29">
        <v>0.8839132302405498</v>
      </c>
      <c r="E9" s="22">
        <v>0.9308127447662331</v>
      </c>
      <c r="F9" s="22">
        <v>1.0929770043505282</v>
      </c>
      <c r="G9" s="29">
        <v>1.6472433886149709</v>
      </c>
      <c r="H9" s="29">
        <v>1.2793081596898648</v>
      </c>
      <c r="I9" s="29">
        <v>0.97628757393253573</v>
      </c>
      <c r="J9" s="22">
        <v>0.88127361036157581</v>
      </c>
      <c r="K9" s="29">
        <v>1.5205972208534542</v>
      </c>
      <c r="L9" s="29">
        <v>1.3569979716024341</v>
      </c>
      <c r="M9" s="29">
        <v>1.0096107870326096</v>
      </c>
      <c r="N9" s="69">
        <v>1.0344744186046511</v>
      </c>
      <c r="O9" s="39">
        <v>1.1781656338317001</v>
      </c>
      <c r="P9" s="61"/>
      <c r="Q9" s="61"/>
      <c r="S9" s="67">
        <v>13.99250260435641</v>
      </c>
    </row>
    <row r="10" spans="1:19" s="3" customFormat="1" ht="22.5" customHeight="1">
      <c r="A10" s="146" t="s">
        <v>31</v>
      </c>
      <c r="B10" s="11" t="s">
        <v>12</v>
      </c>
      <c r="C10" s="53">
        <v>268.08539999999999</v>
      </c>
      <c r="D10" s="15">
        <v>299.97660000000002</v>
      </c>
      <c r="E10" s="23">
        <v>318.78399999999999</v>
      </c>
      <c r="F10" s="23">
        <v>269.97019999999998</v>
      </c>
      <c r="G10" s="15">
        <v>289.89420000000001</v>
      </c>
      <c r="H10" s="15">
        <v>295.87139999999999</v>
      </c>
      <c r="I10" s="15">
        <v>298.86</v>
      </c>
      <c r="J10" s="23">
        <v>232.1146</v>
      </c>
      <c r="K10" s="15">
        <v>165.36920000000001</v>
      </c>
      <c r="L10" s="15">
        <v>186.2894</v>
      </c>
      <c r="M10" s="15">
        <v>245.0652</v>
      </c>
      <c r="N10" s="75">
        <v>229.126</v>
      </c>
      <c r="O10" s="40">
        <v>3099.4062000000004</v>
      </c>
      <c r="P10" s="63"/>
      <c r="Q10" s="61"/>
      <c r="S10" s="67">
        <v>3515.0282000000002</v>
      </c>
    </row>
    <row r="11" spans="1:19" s="3" customFormat="1" ht="22.5" customHeight="1">
      <c r="A11" s="155"/>
      <c r="B11" s="7" t="s">
        <v>26</v>
      </c>
      <c r="C11" s="54">
        <v>0.74930445889781117</v>
      </c>
      <c r="D11" s="30">
        <v>0.92615384615384622</v>
      </c>
      <c r="E11" s="24">
        <v>0.96346856420262628</v>
      </c>
      <c r="F11" s="24">
        <v>0.85997215930990767</v>
      </c>
      <c r="G11" s="30">
        <v>0.99959863536022475</v>
      </c>
      <c r="H11" s="30">
        <v>0.94850094153989384</v>
      </c>
      <c r="I11" s="30">
        <v>0.95503054333779447</v>
      </c>
      <c r="J11" s="24">
        <v>0.55816609843593468</v>
      </c>
      <c r="K11" s="30">
        <v>0.47006621379545982</v>
      </c>
      <c r="L11" s="30">
        <v>0.56302694220590976</v>
      </c>
      <c r="M11" s="30">
        <v>0.72967734213238966</v>
      </c>
      <c r="N11" s="70">
        <v>0.93839871890959881</v>
      </c>
      <c r="O11" s="41">
        <v>1.0798270496378717</v>
      </c>
      <c r="P11" s="61"/>
      <c r="Q11" s="61"/>
      <c r="S11" s="67">
        <v>18.140997212032236</v>
      </c>
    </row>
    <row r="12" spans="1:19" s="3" customFormat="1" ht="22.5" customHeight="1">
      <c r="A12" s="153" t="s">
        <v>32</v>
      </c>
      <c r="B12" s="45" t="s">
        <v>12</v>
      </c>
      <c r="C12" s="97">
        <v>1282.6242</v>
      </c>
      <c r="D12" s="16">
        <v>1321.4916000000001</v>
      </c>
      <c r="E12" s="25">
        <v>1361.8054</v>
      </c>
      <c r="F12" s="25">
        <v>1084.8617999999999</v>
      </c>
      <c r="G12" s="16">
        <v>1103.7896000000001</v>
      </c>
      <c r="H12" s="16">
        <v>1156.5881999999999</v>
      </c>
      <c r="I12" s="16">
        <v>1096.8162</v>
      </c>
      <c r="J12" s="25">
        <v>828.83839999999998</v>
      </c>
      <c r="K12" s="16">
        <v>778.03219999999999</v>
      </c>
      <c r="L12" s="16">
        <v>947.38620000000003</v>
      </c>
      <c r="M12" s="16">
        <v>1035.0518</v>
      </c>
      <c r="N12" s="76">
        <v>1146.6261999999999</v>
      </c>
      <c r="O12" s="38">
        <v>13143.9118</v>
      </c>
      <c r="P12" s="63"/>
      <c r="Q12" s="61"/>
      <c r="S12" s="67">
        <v>9238.0661999999993</v>
      </c>
    </row>
    <row r="13" spans="1:19" s="3" customFormat="1" ht="22.5" customHeight="1">
      <c r="A13" s="154"/>
      <c r="B13" s="45" t="s">
        <v>30</v>
      </c>
      <c r="C13" s="55">
        <v>1.0869936117236483</v>
      </c>
      <c r="D13" s="31">
        <v>1.4166666666666667</v>
      </c>
      <c r="E13" s="26">
        <v>1.2782267541616825</v>
      </c>
      <c r="F13" s="26">
        <v>1.0940330793038038</v>
      </c>
      <c r="G13" s="31">
        <v>1.2306169866434766</v>
      </c>
      <c r="H13" s="31">
        <v>1.5091469644385187</v>
      </c>
      <c r="I13" s="31">
        <v>1.5306788560940299</v>
      </c>
      <c r="J13" s="26">
        <v>1.3457379686403024</v>
      </c>
      <c r="K13" s="31">
        <v>1.3600810700633024</v>
      </c>
      <c r="L13" s="31">
        <v>1.3426812178355563</v>
      </c>
      <c r="M13" s="31">
        <v>1.3940711169654678</v>
      </c>
      <c r="N13" s="71">
        <v>1.1935041797713886</v>
      </c>
      <c r="O13" s="42">
        <v>1.0955738021273747</v>
      </c>
      <c r="P13" s="61"/>
      <c r="Q13" s="61"/>
      <c r="S13" s="67">
        <v>13.924912061652343</v>
      </c>
    </row>
    <row r="14" spans="1:19" s="3" customFormat="1" ht="22.5" customHeight="1">
      <c r="A14" s="146" t="s">
        <v>33</v>
      </c>
      <c r="B14" s="46" t="s">
        <v>34</v>
      </c>
      <c r="C14" s="56">
        <v>413</v>
      </c>
      <c r="D14" s="58">
        <v>533</v>
      </c>
      <c r="E14" s="59">
        <v>455</v>
      </c>
      <c r="F14" s="59">
        <v>637</v>
      </c>
      <c r="G14" s="58">
        <v>433</v>
      </c>
      <c r="H14" s="58">
        <v>557</v>
      </c>
      <c r="I14" s="58">
        <v>546</v>
      </c>
      <c r="J14" s="59">
        <v>475</v>
      </c>
      <c r="K14" s="58">
        <v>321</v>
      </c>
      <c r="L14" s="58">
        <v>492</v>
      </c>
      <c r="M14" s="58">
        <v>430</v>
      </c>
      <c r="N14" s="77">
        <v>361</v>
      </c>
      <c r="O14" s="43">
        <v>5653</v>
      </c>
      <c r="P14" s="63"/>
      <c r="Q14" s="61"/>
      <c r="S14" s="67">
        <v>6283</v>
      </c>
    </row>
    <row r="15" spans="1:19" ht="22.5" customHeight="1" thickBot="1">
      <c r="A15" s="147"/>
      <c r="B15" s="47" t="s">
        <v>26</v>
      </c>
      <c r="C15" s="57">
        <v>0.94292237442922378</v>
      </c>
      <c r="D15" s="17">
        <v>1.1612200435729847</v>
      </c>
      <c r="E15" s="27">
        <v>1.091127098321343</v>
      </c>
      <c r="F15" s="27">
        <v>1.2203065134099618</v>
      </c>
      <c r="G15" s="17">
        <v>0.77046263345195731</v>
      </c>
      <c r="H15" s="17">
        <v>1.037243947858473</v>
      </c>
      <c r="I15" s="17">
        <v>0.94137931034482758</v>
      </c>
      <c r="J15" s="27">
        <v>0.86837294332723947</v>
      </c>
      <c r="K15" s="17">
        <v>0.6858974358974359</v>
      </c>
      <c r="L15" s="17">
        <v>0.57746478873239437</v>
      </c>
      <c r="M15" s="17">
        <v>0.7904411764705882</v>
      </c>
      <c r="N15" s="12">
        <v>0.76972281449893387</v>
      </c>
      <c r="O15" s="44">
        <v>1.0682161753590325</v>
      </c>
      <c r="P15" s="64"/>
      <c r="Q15" s="61"/>
      <c r="S15" s="67">
        <v>14.2022879263719</v>
      </c>
    </row>
    <row r="16" spans="1:19">
      <c r="C16" s="32"/>
      <c r="D16" s="32"/>
      <c r="E16" s="32"/>
      <c r="F16" s="32"/>
      <c r="G16" s="32"/>
      <c r="H16" s="32"/>
      <c r="I16" s="32"/>
      <c r="J16" s="32"/>
      <c r="K16" s="32"/>
      <c r="L16" s="32"/>
      <c r="M16" s="32"/>
      <c r="N16" s="32"/>
      <c r="O16" s="32"/>
      <c r="P16" s="65"/>
      <c r="Q16" s="65"/>
    </row>
    <row r="17" spans="3:17">
      <c r="P17" s="66"/>
      <c r="Q17" s="66"/>
    </row>
    <row r="18" spans="3:17">
      <c r="C18" s="34"/>
      <c r="D18" s="34"/>
      <c r="E18" s="34"/>
      <c r="F18" s="34"/>
      <c r="G18" s="34"/>
      <c r="H18" s="34"/>
      <c r="I18" s="34"/>
      <c r="J18" s="34"/>
      <c r="K18" s="34"/>
      <c r="L18" s="34"/>
      <c r="M18" s="34"/>
      <c r="N18" s="34"/>
      <c r="P18" s="66"/>
      <c r="Q18" s="66"/>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F6" activePane="bottomRight" state="frozen"/>
      <selection pane="topRight" activeCell="C1" sqref="C1"/>
      <selection pane="bottomLeft" activeCell="A6" sqref="A6"/>
      <selection pane="bottomRight" activeCell="I9" sqref="I9"/>
    </sheetView>
  </sheetViews>
  <sheetFormatPr defaultRowHeight="16.5"/>
  <cols>
    <col min="1" max="1" width="18.625" customWidth="1"/>
    <col min="2" max="2" width="17.5" customWidth="1"/>
    <col min="3" max="14" width="11.375" customWidth="1"/>
    <col min="15" max="16" width="14.625" customWidth="1"/>
    <col min="17" max="17" width="22.5" bestFit="1" customWidth="1"/>
    <col min="19" max="19" width="13.75" customWidth="1"/>
  </cols>
  <sheetData>
    <row r="1" spans="1:19" s="3" customFormat="1" ht="25.5" customHeight="1">
      <c r="A1" s="1" t="s">
        <v>47</v>
      </c>
      <c r="B1" s="1"/>
      <c r="C1" s="2"/>
      <c r="D1" s="2"/>
      <c r="E1" s="2"/>
    </row>
    <row r="2" spans="1:19" s="3" customFormat="1" ht="21" customHeight="1" thickBot="1">
      <c r="A2" s="148"/>
      <c r="B2" s="148"/>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9" t="s">
        <v>0</v>
      </c>
      <c r="B5" s="150"/>
      <c r="C5" s="13" t="s">
        <v>35</v>
      </c>
      <c r="D5" s="13" t="s">
        <v>36</v>
      </c>
      <c r="E5" s="13" t="s">
        <v>37</v>
      </c>
      <c r="F5" s="13" t="s">
        <v>38</v>
      </c>
      <c r="G5" s="18" t="s">
        <v>39</v>
      </c>
      <c r="H5" s="133" t="s">
        <v>40</v>
      </c>
      <c r="I5" s="110" t="s">
        <v>41</v>
      </c>
      <c r="J5" s="102" t="s">
        <v>42</v>
      </c>
      <c r="K5" s="13" t="s">
        <v>43</v>
      </c>
      <c r="L5" s="13" t="s">
        <v>44</v>
      </c>
      <c r="M5" s="13" t="s">
        <v>45</v>
      </c>
      <c r="N5" s="9" t="s">
        <v>46</v>
      </c>
      <c r="O5" s="35" t="s">
        <v>10</v>
      </c>
      <c r="P5" s="62"/>
      <c r="Q5" s="62"/>
    </row>
    <row r="6" spans="1:19" s="3" customFormat="1" ht="22.5" customHeight="1">
      <c r="A6" s="151" t="s">
        <v>17</v>
      </c>
      <c r="B6" s="7" t="s">
        <v>11</v>
      </c>
      <c r="C6" s="87">
        <v>69244</v>
      </c>
      <c r="D6" s="80">
        <v>61588</v>
      </c>
      <c r="E6" s="92">
        <v>68306</v>
      </c>
      <c r="F6" s="80">
        <v>64049</v>
      </c>
      <c r="G6" s="125">
        <v>60871</v>
      </c>
      <c r="H6" s="134">
        <v>65670</v>
      </c>
      <c r="I6" s="143">
        <v>73399</v>
      </c>
      <c r="J6" s="142"/>
      <c r="K6" s="80"/>
      <c r="L6" s="80"/>
      <c r="M6" s="87"/>
      <c r="N6" s="100"/>
      <c r="O6" s="36">
        <f t="shared" ref="O6" si="0">SUM(C6:N6)</f>
        <v>463127</v>
      </c>
      <c r="P6" s="60"/>
      <c r="Q6" s="61"/>
    </row>
    <row r="7" spans="1:19" s="3" customFormat="1" ht="22.5" customHeight="1">
      <c r="A7" s="152"/>
      <c r="B7" s="7" t="s">
        <v>18</v>
      </c>
      <c r="C7" s="28">
        <f>C6/'2020년도'!C6</f>
        <v>0.934378668681771</v>
      </c>
      <c r="D7" s="28">
        <f>D6/'2020년도'!D6</f>
        <v>0.87863613667165985</v>
      </c>
      <c r="E7" s="28">
        <f>E6/'2020년도'!E6</f>
        <v>1.0009671746776085</v>
      </c>
      <c r="F7" s="28">
        <f>F6/'2020년도'!F6</f>
        <v>1.0096791991802632</v>
      </c>
      <c r="G7" s="20">
        <f>G6/'2020년도'!G6</f>
        <v>0.94057202898774661</v>
      </c>
      <c r="H7" s="135">
        <f>H6/'2020년도'!H6</f>
        <v>0.92745067578064311</v>
      </c>
      <c r="I7" s="111">
        <f>I6/'2020년도'!I6</f>
        <v>0.99584831422562925</v>
      </c>
      <c r="J7" s="103">
        <f>J6/'2020년도'!J6</f>
        <v>0</v>
      </c>
      <c r="K7" s="28">
        <f>K6/'2020년도'!K6</f>
        <v>0</v>
      </c>
      <c r="L7" s="28">
        <f>L6/'2020년도'!L6</f>
        <v>0</v>
      </c>
      <c r="M7" s="28">
        <f>M6/'2020년도'!M6</f>
        <v>0</v>
      </c>
      <c r="N7" s="68">
        <f>N6/'2020년도'!N6</f>
        <v>0</v>
      </c>
      <c r="O7" s="37">
        <f>O6/S7</f>
        <v>0.95469237651152528</v>
      </c>
      <c r="P7" s="60"/>
      <c r="Q7" s="61"/>
      <c r="S7" s="89">
        <f>SUM('2020년도'!C6:I6)</f>
        <v>485106</v>
      </c>
    </row>
    <row r="8" spans="1:19" s="3" customFormat="1" ht="22.5" customHeight="1">
      <c r="A8" s="153" t="s">
        <v>13</v>
      </c>
      <c r="B8" s="45" t="s">
        <v>11</v>
      </c>
      <c r="C8" s="122">
        <v>66393</v>
      </c>
      <c r="D8" s="81">
        <v>44601</v>
      </c>
      <c r="E8" s="81">
        <v>14343</v>
      </c>
      <c r="F8" s="81">
        <v>15860</v>
      </c>
      <c r="G8" s="126">
        <v>17001</v>
      </c>
      <c r="H8" s="136">
        <v>30883</v>
      </c>
      <c r="I8" s="113">
        <v>44904</v>
      </c>
      <c r="J8" s="104"/>
      <c r="K8" s="81"/>
      <c r="L8" s="81"/>
      <c r="M8" s="98"/>
      <c r="N8" s="101"/>
      <c r="O8" s="38">
        <f t="shared" ref="O8" si="1">SUM(C8:N8)</f>
        <v>233985</v>
      </c>
      <c r="P8" s="60"/>
      <c r="Q8" s="61"/>
    </row>
    <row r="9" spans="1:19" s="3" customFormat="1" ht="22.5" customHeight="1">
      <c r="A9" s="154"/>
      <c r="B9" s="45" t="s">
        <v>18</v>
      </c>
      <c r="C9" s="29">
        <f>C8/'2020년도'!C8</f>
        <v>1.4180478428022212</v>
      </c>
      <c r="D9" s="82">
        <f>D8/'2020년도'!D8</f>
        <v>1.083732231806585</v>
      </c>
      <c r="E9" s="82">
        <f>E8/'2020년도'!E8</f>
        <v>0.74501350509038022</v>
      </c>
      <c r="F9" s="82">
        <f>F8/'2020년도'!F8</f>
        <v>1.8037074945979756</v>
      </c>
      <c r="G9" s="127">
        <f>G8/'2020년도'!G8</f>
        <v>0.92522448979591831</v>
      </c>
      <c r="H9" s="137">
        <f>H8/'2020년도'!H8</f>
        <v>0.89985431235431235</v>
      </c>
      <c r="I9" s="114">
        <f>I8/'2020년도'!I8</f>
        <v>1.2421920385072893</v>
      </c>
      <c r="J9" s="105">
        <f>J8/'2020년도'!J8</f>
        <v>0</v>
      </c>
      <c r="K9" s="82">
        <f>K8/'2020년도'!K8</f>
        <v>0</v>
      </c>
      <c r="L9" s="82">
        <f>L8/'2020년도'!L8</f>
        <v>0</v>
      </c>
      <c r="M9" s="29">
        <f>M8/'2020년도'!M8</f>
        <v>0</v>
      </c>
      <c r="N9" s="69">
        <f>N8/'2020년도'!N8</f>
        <v>0</v>
      </c>
      <c r="O9" s="39">
        <f>O8/S9</f>
        <v>1.142147961574508</v>
      </c>
      <c r="P9" s="60"/>
      <c r="Q9" s="61"/>
      <c r="S9" s="89">
        <f>SUM('2020년도'!C8:I8)</f>
        <v>204864</v>
      </c>
    </row>
    <row r="10" spans="1:19" s="3" customFormat="1" ht="22.5" customHeight="1">
      <c r="A10" s="146" t="s">
        <v>14</v>
      </c>
      <c r="B10" s="11" t="s">
        <v>12</v>
      </c>
      <c r="C10" s="94">
        <v>231.11840000000001</v>
      </c>
      <c r="D10" s="83">
        <v>172.3426</v>
      </c>
      <c r="E10" s="83">
        <v>214.18299999999999</v>
      </c>
      <c r="F10" s="83">
        <v>201.0506</v>
      </c>
      <c r="G10" s="128">
        <v>188.11170000000001</v>
      </c>
      <c r="H10" s="138">
        <v>161.23859999999999</v>
      </c>
      <c r="I10" s="115">
        <v>10</v>
      </c>
      <c r="J10" s="106"/>
      <c r="K10" s="83"/>
      <c r="L10" s="83"/>
      <c r="M10" s="94"/>
      <c r="N10" s="118"/>
      <c r="O10" s="40">
        <f>SUM(C10:N10)</f>
        <v>1178.0449000000001</v>
      </c>
      <c r="P10" s="60"/>
      <c r="Q10" s="61"/>
    </row>
    <row r="11" spans="1:19" s="3" customFormat="1" ht="22.5" customHeight="1">
      <c r="A11" s="155"/>
      <c r="B11" s="7" t="s">
        <v>18</v>
      </c>
      <c r="C11" s="30">
        <f>C10/'2020년도'!C10</f>
        <v>0.8621073732474801</v>
      </c>
      <c r="D11" s="84">
        <f>D10/'2020년도'!D10</f>
        <v>0.5745201459047139</v>
      </c>
      <c r="E11" s="84">
        <f>E10/'2020년도'!E10</f>
        <v>0.671875</v>
      </c>
      <c r="F11" s="84">
        <f>F10/'2020년도'!F10</f>
        <v>0.74471404621695292</v>
      </c>
      <c r="G11" s="129">
        <f>G10/'2020년도'!G10</f>
        <v>0.64889777028998852</v>
      </c>
      <c r="H11" s="139">
        <f>H10/'2020년도'!H10</f>
        <v>0.54496176379332373</v>
      </c>
      <c r="I11" s="116">
        <f>I10/'2020년도'!I10</f>
        <v>3.3460483169376963E-2</v>
      </c>
      <c r="J11" s="107">
        <f>J10/'2020년도'!J10</f>
        <v>0</v>
      </c>
      <c r="K11" s="84">
        <f>K10/'2020년도'!K10</f>
        <v>0</v>
      </c>
      <c r="L11" s="84">
        <f>L10/'2020년도'!L10</f>
        <v>0</v>
      </c>
      <c r="M11" s="30">
        <f>M10/'2020년도'!M10</f>
        <v>0</v>
      </c>
      <c r="N11" s="70">
        <f>N10/'2020년도'!N10</f>
        <v>0</v>
      </c>
      <c r="O11" s="41">
        <f>O10/S11</f>
        <v>0.57706514092148009</v>
      </c>
      <c r="P11" s="60"/>
      <c r="Q11" s="61"/>
      <c r="S11" s="89">
        <f>SUM('2020년도'!C10:I10)</f>
        <v>2041.4418000000001</v>
      </c>
    </row>
    <row r="12" spans="1:19" s="3" customFormat="1" ht="22.5" customHeight="1">
      <c r="A12" s="153" t="s">
        <v>15</v>
      </c>
      <c r="B12" s="45" t="s">
        <v>12</v>
      </c>
      <c r="C12" s="95">
        <v>1130.6869999999999</v>
      </c>
      <c r="D12" s="96">
        <v>1090.8389999999999</v>
      </c>
      <c r="E12" s="96">
        <v>1341.8814</v>
      </c>
      <c r="F12" s="96">
        <v>1149.5715</v>
      </c>
      <c r="G12" s="130">
        <v>1137.6279</v>
      </c>
      <c r="H12" s="140">
        <v>972.40809999999999</v>
      </c>
      <c r="I12" s="117">
        <v>782</v>
      </c>
      <c r="J12" s="108"/>
      <c r="K12" s="96"/>
      <c r="L12" s="96"/>
      <c r="M12" s="95"/>
      <c r="N12" s="119"/>
      <c r="O12" s="38">
        <f>SUM(C12:N12)</f>
        <v>7605.0148999999992</v>
      </c>
      <c r="P12" s="60"/>
      <c r="Q12" s="61"/>
    </row>
    <row r="13" spans="1:19" s="3" customFormat="1" ht="22.5" customHeight="1">
      <c r="A13" s="154"/>
      <c r="B13" s="45" t="s">
        <v>18</v>
      </c>
      <c r="C13" s="31">
        <f>C12/'2020년도'!C12</f>
        <v>0.88154192007292542</v>
      </c>
      <c r="D13" s="85">
        <f>D12/'2020년도'!D12</f>
        <v>0.82546041155312666</v>
      </c>
      <c r="E13" s="82">
        <f>E12/'2020년도'!E12</f>
        <v>0.98536942209217271</v>
      </c>
      <c r="F13" s="85">
        <f>F12/'2020년도'!F12</f>
        <v>1.0596478740425741</v>
      </c>
      <c r="G13" s="131">
        <f>G12/'2020년도'!G12</f>
        <v>1.0306564765603878</v>
      </c>
      <c r="H13" s="137">
        <f>H12/'2020년도'!H12</f>
        <v>0.84075568123555133</v>
      </c>
      <c r="I13" s="144">
        <f>I12/'2020년도'!I12</f>
        <v>0.71297269314585254</v>
      </c>
      <c r="J13" s="123">
        <f>J12/'2020년도'!J12</f>
        <v>0</v>
      </c>
      <c r="K13" s="85">
        <f>K12/'2020년도'!K12</f>
        <v>0</v>
      </c>
      <c r="L13" s="85">
        <f>L12/'2020년도'!L12</f>
        <v>0</v>
      </c>
      <c r="M13" s="31">
        <f>M12/'2020년도'!M12</f>
        <v>0</v>
      </c>
      <c r="N13" s="71">
        <f>N12/'2020년도'!N12</f>
        <v>0</v>
      </c>
      <c r="O13" s="42">
        <f>O12/S13</f>
        <v>0.90449996473586936</v>
      </c>
      <c r="P13" s="60"/>
      <c r="Q13" s="61"/>
      <c r="S13" s="89">
        <f>SUM('2020년도'!C12:I12)</f>
        <v>8407.976999999999</v>
      </c>
    </row>
    <row r="14" spans="1:19" s="3" customFormat="1" ht="22.5" customHeight="1">
      <c r="A14" s="146" t="s">
        <v>16</v>
      </c>
      <c r="B14" s="46" t="s">
        <v>12</v>
      </c>
      <c r="C14" s="88">
        <v>305</v>
      </c>
      <c r="D14" s="86">
        <v>365</v>
      </c>
      <c r="E14" s="83">
        <v>421</v>
      </c>
      <c r="F14" s="86">
        <v>784</v>
      </c>
      <c r="G14" s="132">
        <v>386</v>
      </c>
      <c r="H14" s="138">
        <v>414</v>
      </c>
      <c r="I14" s="145">
        <v>343</v>
      </c>
      <c r="J14" s="124"/>
      <c r="K14" s="86"/>
      <c r="L14" s="86"/>
      <c r="M14" s="88"/>
      <c r="N14" s="120"/>
      <c r="O14" s="43">
        <f>SUM(C14:N14)</f>
        <v>3018</v>
      </c>
      <c r="P14" s="60"/>
      <c r="Q14" s="61"/>
    </row>
    <row r="15" spans="1:19" ht="22.5" customHeight="1" thickBot="1">
      <c r="A15" s="147"/>
      <c r="B15" s="47" t="s">
        <v>18</v>
      </c>
      <c r="C15" s="17">
        <f>C14/'2020년도'!C14</f>
        <v>0.73849878934624702</v>
      </c>
      <c r="D15" s="17">
        <f>D14/'2020년도'!D14</f>
        <v>0.6848030018761726</v>
      </c>
      <c r="E15" s="17">
        <f>E14/'2020년도'!E14</f>
        <v>0.92527472527472532</v>
      </c>
      <c r="F15" s="17">
        <f>F14/'2020년도'!F14</f>
        <v>1.2307692307692308</v>
      </c>
      <c r="G15" s="27">
        <f>G14/'2020년도'!G14</f>
        <v>0.89145496535796764</v>
      </c>
      <c r="H15" s="141">
        <f>H14/'2020년도'!H14</f>
        <v>0.74326750448833034</v>
      </c>
      <c r="I15" s="112">
        <f>I14/'2020년도'!I14</f>
        <v>0.62820512820512819</v>
      </c>
      <c r="J15" s="109">
        <f>J14/'2020년도'!J14</f>
        <v>0</v>
      </c>
      <c r="K15" s="17">
        <f>K14/'2020년도'!K14</f>
        <v>0</v>
      </c>
      <c r="L15" s="17">
        <f>L14/'2020년도'!L14</f>
        <v>0</v>
      </c>
      <c r="M15" s="99">
        <f>M14/'2020년도'!M14</f>
        <v>0</v>
      </c>
      <c r="N15" s="121">
        <f>N14/'2020년도'!N14</f>
        <v>0</v>
      </c>
      <c r="O15" s="44">
        <f>O14/S15</f>
        <v>0.84443200895355341</v>
      </c>
      <c r="P15" s="60"/>
      <c r="Q15" s="61"/>
      <c r="S15" s="90">
        <f>SUM('2020년도'!C14:I14)</f>
        <v>3574</v>
      </c>
    </row>
    <row r="16" spans="1:19">
      <c r="C16" s="32"/>
      <c r="D16" s="32"/>
      <c r="E16" s="32"/>
      <c r="F16" s="32"/>
      <c r="G16" s="32"/>
      <c r="H16" s="32"/>
      <c r="I16" s="32"/>
      <c r="J16" s="32"/>
      <c r="K16" s="32"/>
      <c r="L16" s="32"/>
      <c r="M16" s="32"/>
      <c r="N16" s="32"/>
      <c r="O16" s="32"/>
      <c r="P16" s="65"/>
      <c r="Q16" s="65"/>
    </row>
    <row r="17" spans="3:17">
      <c r="C17" s="78"/>
      <c r="D17" s="78"/>
      <c r="E17" s="78"/>
      <c r="F17" s="78"/>
      <c r="G17" s="78"/>
      <c r="H17" s="78"/>
      <c r="I17" s="78"/>
      <c r="J17" s="78"/>
      <c r="K17" s="78"/>
      <c r="L17" s="78"/>
      <c r="M17" s="78"/>
      <c r="N17" s="78"/>
      <c r="O17" s="78"/>
      <c r="P17" s="66"/>
      <c r="Q17" s="93"/>
    </row>
    <row r="18" spans="3:17">
      <c r="C18" s="79"/>
      <c r="D18" s="79"/>
      <c r="E18" s="79"/>
      <c r="F18" s="79"/>
      <c r="G18" s="79"/>
      <c r="H18" s="79"/>
      <c r="I18" s="79"/>
      <c r="J18" s="79"/>
      <c r="K18" s="79"/>
      <c r="L18" s="79"/>
      <c r="M18" s="79"/>
      <c r="N18" s="79"/>
      <c r="O18" s="32"/>
      <c r="P18" s="66"/>
      <c r="Q18" s="66"/>
    </row>
    <row r="21" spans="3:17">
      <c r="C21" s="34"/>
      <c r="D21" s="34"/>
      <c r="E21" s="34"/>
      <c r="F21" s="34"/>
      <c r="G21" s="34"/>
      <c r="H21" s="34"/>
      <c r="I21" s="34"/>
      <c r="J21" s="34"/>
      <c r="K21" s="34"/>
      <c r="L21" s="34"/>
      <c r="M21" s="34"/>
      <c r="N21" s="34"/>
    </row>
    <row r="22" spans="3:17">
      <c r="C22" s="91"/>
      <c r="D22" s="91"/>
      <c r="E22" s="91"/>
      <c r="F22" s="91"/>
      <c r="G22" s="91"/>
      <c r="H22" s="91"/>
      <c r="I22" s="91"/>
      <c r="J22" s="91"/>
      <c r="K22" s="91"/>
      <c r="L22" s="91"/>
      <c r="M22" s="91"/>
      <c r="N22" s="91"/>
    </row>
    <row r="23" spans="3:17">
      <c r="C23" s="34"/>
      <c r="D23" s="34"/>
      <c r="E23" s="34"/>
      <c r="F23" s="34"/>
      <c r="G23" s="34"/>
      <c r="H23" s="34"/>
      <c r="I23" s="34"/>
      <c r="J23" s="34"/>
      <c r="K23" s="34"/>
      <c r="L23" s="34"/>
      <c r="M23" s="34"/>
      <c r="N23" s="34"/>
    </row>
    <row r="24" spans="3:17">
      <c r="C24" s="91"/>
      <c r="D24" s="91"/>
      <c r="E24" s="91"/>
      <c r="F24" s="91"/>
      <c r="G24" s="91"/>
      <c r="H24" s="91"/>
      <c r="I24" s="91"/>
      <c r="J24" s="91"/>
      <c r="K24" s="91"/>
      <c r="L24" s="91"/>
      <c r="M24" s="91"/>
      <c r="N24" s="91"/>
    </row>
    <row r="25" spans="3:17">
      <c r="C25" s="34"/>
      <c r="D25" s="34"/>
      <c r="E25" s="34"/>
      <c r="F25" s="34"/>
      <c r="G25" s="34"/>
      <c r="H25" s="34"/>
      <c r="I25" s="34"/>
      <c r="J25" s="34"/>
      <c r="K25" s="34"/>
      <c r="L25" s="34"/>
      <c r="M25" s="34"/>
      <c r="N25" s="34"/>
    </row>
    <row r="26" spans="3:17">
      <c r="C26" s="91"/>
      <c r="D26" s="91"/>
      <c r="E26" s="91"/>
      <c r="F26" s="91"/>
      <c r="G26" s="91"/>
      <c r="H26" s="91"/>
      <c r="I26" s="91"/>
      <c r="J26" s="91"/>
      <c r="K26" s="91"/>
      <c r="L26" s="91"/>
      <c r="M26" s="91"/>
      <c r="N26" s="91"/>
    </row>
    <row r="27" spans="3:17">
      <c r="C27" s="34"/>
      <c r="D27" s="34"/>
      <c r="E27" s="34"/>
      <c r="F27" s="34"/>
      <c r="G27" s="34"/>
      <c r="H27" s="34"/>
      <c r="I27" s="34"/>
      <c r="J27" s="34"/>
      <c r="K27" s="34"/>
      <c r="L27" s="34"/>
      <c r="M27" s="34"/>
      <c r="N27" s="34"/>
    </row>
    <row r="28" spans="3:17">
      <c r="C28" s="91"/>
      <c r="D28" s="91"/>
      <c r="E28" s="91"/>
      <c r="F28" s="91"/>
      <c r="G28" s="91"/>
      <c r="H28" s="91"/>
      <c r="I28" s="91"/>
      <c r="J28" s="91"/>
      <c r="K28" s="91"/>
      <c r="L28" s="91"/>
      <c r="M28" s="91"/>
      <c r="N28" s="91"/>
    </row>
    <row r="29" spans="3:17">
      <c r="C29" s="34"/>
      <c r="D29" s="34"/>
      <c r="E29" s="34"/>
      <c r="F29" s="34"/>
      <c r="G29" s="34"/>
      <c r="H29" s="34"/>
      <c r="I29" s="34"/>
      <c r="J29" s="34"/>
      <c r="K29" s="34"/>
      <c r="L29" s="34"/>
      <c r="M29" s="34"/>
      <c r="N29" s="34"/>
    </row>
    <row r="30" spans="3:17">
      <c r="C30" s="91"/>
      <c r="D30" s="91"/>
      <c r="E30" s="91"/>
      <c r="F30" s="91"/>
      <c r="G30" s="91"/>
      <c r="H30" s="91"/>
      <c r="I30" s="91"/>
      <c r="J30" s="91"/>
      <c r="K30" s="91"/>
      <c r="L30" s="91"/>
      <c r="M30" s="91"/>
      <c r="N30" s="9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2020년도</vt:lpstr>
      <vt:lpstr>2021년도</vt:lpstr>
      <vt:lpstr>Sheet1</vt:lpstr>
      <vt:lpstr>'2020년도'!Print_Area</vt:lpstr>
      <vt:lpstr>'2021년도'!Print_Area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2021-08-25T00:49:40Z</dcterms:modified>
</cp:coreProperties>
</file>