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heckCompatibility="1" defaultThemeVersion="124226"/>
  <mc:AlternateContent xmlns:mc="http://schemas.openxmlformats.org/markup-compatibility/2006">
    <mc:Choice Requires="x15">
      <x15ac:absPath xmlns:x15ac="http://schemas.microsoft.com/office/spreadsheetml/2010/11/ac" url="D:\2021 안전관리\2106 시설개방 및 정보공개 3.0\"/>
    </mc:Choice>
  </mc:AlternateContent>
  <bookViews>
    <workbookView xWindow="31005" yWindow="195" windowWidth="21120" windowHeight="12750" activeTab="1"/>
  </bookViews>
  <sheets>
    <sheet name="2020년도" sheetId="9" r:id="rId1"/>
    <sheet name="2021년도" sheetId="7" r:id="rId2"/>
    <sheet name="Sheet1" sheetId="5"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_xlnm.Print_Area" localSheetId="0">'2020년도'!$A$1:$O$15</definedName>
    <definedName name="_xlnm.Print_Area" localSheetId="1">'2021년도'!$A$1:$O$15</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62913"/>
</workbook>
</file>

<file path=xl/calcChain.xml><?xml version="1.0" encoding="utf-8"?>
<calcChain xmlns="http://schemas.openxmlformats.org/spreadsheetml/2006/main">
  <c r="S15" i="7" l="1"/>
  <c r="S13" i="7"/>
  <c r="S11" i="7"/>
  <c r="S9" i="7"/>
  <c r="S7" i="7"/>
  <c r="N15" i="7" l="1"/>
  <c r="M15" i="7"/>
  <c r="L15" i="7"/>
  <c r="K15" i="7"/>
  <c r="J15" i="7"/>
  <c r="I15" i="7"/>
  <c r="H15" i="7"/>
  <c r="G15" i="7"/>
  <c r="F15" i="7"/>
  <c r="E15" i="7"/>
  <c r="D15" i="7"/>
  <c r="C15" i="7"/>
  <c r="N13" i="7"/>
  <c r="M13" i="7"/>
  <c r="L13" i="7"/>
  <c r="K13" i="7"/>
  <c r="J13" i="7"/>
  <c r="I13" i="7"/>
  <c r="H13" i="7"/>
  <c r="G13" i="7"/>
  <c r="F13" i="7"/>
  <c r="E13" i="7"/>
  <c r="D13" i="7"/>
  <c r="C13" i="7"/>
  <c r="N11" i="7"/>
  <c r="M11" i="7"/>
  <c r="L11" i="7"/>
  <c r="K11" i="7"/>
  <c r="J11" i="7"/>
  <c r="I11" i="7"/>
  <c r="H11" i="7"/>
  <c r="G11" i="7"/>
  <c r="F11" i="7"/>
  <c r="E11" i="7"/>
  <c r="D11" i="7"/>
  <c r="C11" i="7"/>
  <c r="N9" i="7"/>
  <c r="M9" i="7"/>
  <c r="L9" i="7"/>
  <c r="K9" i="7"/>
  <c r="J9" i="7"/>
  <c r="I9" i="7"/>
  <c r="H9" i="7"/>
  <c r="G9" i="7"/>
  <c r="F9" i="7"/>
  <c r="E9" i="7"/>
  <c r="D9" i="7"/>
  <c r="C9" i="7"/>
  <c r="D7" i="7"/>
  <c r="E7" i="7"/>
  <c r="F7" i="7"/>
  <c r="G7" i="7"/>
  <c r="H7" i="7"/>
  <c r="I7" i="7"/>
  <c r="J7" i="7"/>
  <c r="K7" i="7"/>
  <c r="L7" i="7"/>
  <c r="M7" i="7"/>
  <c r="N7" i="7"/>
  <c r="C7" i="7"/>
  <c r="O4" i="9" l="1"/>
  <c r="N3" i="9"/>
  <c r="M3" i="9"/>
  <c r="L3" i="9"/>
  <c r="K3" i="9"/>
  <c r="J3" i="9"/>
  <c r="I3" i="9"/>
  <c r="H3" i="9"/>
  <c r="G3" i="9"/>
  <c r="F3" i="9"/>
  <c r="E3" i="9"/>
  <c r="D3" i="9"/>
  <c r="C3" i="9"/>
  <c r="O3" i="9" s="1"/>
  <c r="O14" i="7" l="1"/>
  <c r="O15" i="7" s="1"/>
  <c r="O12" i="7"/>
  <c r="O13" i="7" s="1"/>
  <c r="O10" i="7"/>
  <c r="O8" i="7"/>
  <c r="O9" i="7" s="1"/>
  <c r="O6" i="7"/>
  <c r="O4" i="7"/>
  <c r="N3" i="7"/>
  <c r="M3" i="7"/>
  <c r="L3" i="7"/>
  <c r="K3" i="7"/>
  <c r="J3" i="7"/>
  <c r="I3" i="7"/>
  <c r="H3" i="7"/>
  <c r="G3" i="7"/>
  <c r="F3" i="7"/>
  <c r="E3" i="7"/>
  <c r="D3" i="7"/>
  <c r="C3" i="7"/>
  <c r="O3" i="7" s="1"/>
  <c r="O11" i="7" l="1"/>
  <c r="O7" i="7"/>
</calcChain>
</file>

<file path=xl/comments1.xml><?xml version="1.0" encoding="utf-8"?>
<comments xmlns="http://schemas.openxmlformats.org/spreadsheetml/2006/main">
  <authors>
    <author>admin</author>
    <author>안지용</author>
    <author>user</author>
  </authors>
  <commentList>
    <comment ref="C5" authorId="0" shapeId="0">
      <text>
        <r>
          <rPr>
            <b/>
            <sz val="9"/>
            <color indexed="81"/>
            <rFont val="돋움"/>
            <family val="3"/>
            <charset val="129"/>
          </rPr>
          <t>한파에 의한 난방설비 가동률 증가
식당 가동률 증가에 따른 도시가스 사용량 증가</t>
        </r>
      </text>
    </comment>
    <comment ref="D5" authorId="0" shapeId="0">
      <text>
        <r>
          <rPr>
            <sz val="9"/>
            <color indexed="81"/>
            <rFont val="돋움"/>
            <family val="3"/>
            <charset val="129"/>
          </rPr>
          <t>난방시간</t>
        </r>
        <r>
          <rPr>
            <sz val="9"/>
            <color indexed="81"/>
            <rFont val="Tahoma"/>
            <family val="2"/>
          </rPr>
          <t xml:space="preserve"> </t>
        </r>
        <r>
          <rPr>
            <sz val="9"/>
            <color indexed="81"/>
            <rFont val="돋움"/>
            <family val="3"/>
            <charset val="129"/>
          </rPr>
          <t>증가에</t>
        </r>
        <r>
          <rPr>
            <sz val="9"/>
            <color indexed="81"/>
            <rFont val="Tahoma"/>
            <family val="2"/>
          </rPr>
          <t xml:space="preserve"> </t>
        </r>
        <r>
          <rPr>
            <sz val="9"/>
            <color indexed="81"/>
            <rFont val="돋움"/>
            <family val="3"/>
            <charset val="129"/>
          </rPr>
          <t>따른</t>
        </r>
        <r>
          <rPr>
            <sz val="9"/>
            <color indexed="81"/>
            <rFont val="Tahoma"/>
            <family val="2"/>
          </rPr>
          <t xml:space="preserve"> </t>
        </r>
        <r>
          <rPr>
            <sz val="9"/>
            <color indexed="81"/>
            <rFont val="돋움"/>
            <family val="3"/>
            <charset val="129"/>
          </rPr>
          <t>부하</t>
        </r>
        <r>
          <rPr>
            <sz val="9"/>
            <color indexed="81"/>
            <rFont val="Tahoma"/>
            <family val="2"/>
          </rPr>
          <t xml:space="preserve"> </t>
        </r>
        <r>
          <rPr>
            <sz val="9"/>
            <color indexed="81"/>
            <rFont val="돋움"/>
            <family val="3"/>
            <charset val="129"/>
          </rPr>
          <t xml:space="preserve">증가
</t>
        </r>
        <r>
          <rPr>
            <sz val="9"/>
            <color indexed="81"/>
            <rFont val="Tahoma"/>
            <family val="2"/>
          </rPr>
          <t xml:space="preserve">
</t>
        </r>
      </text>
    </comment>
    <comment ref="E5" authorId="1" shapeId="0">
      <text>
        <r>
          <rPr>
            <b/>
            <sz val="9"/>
            <color indexed="81"/>
            <rFont val="돋움"/>
            <family val="3"/>
            <charset val="129"/>
          </rPr>
          <t>전기 : 난방공급 중단
도시가스 및 급탕 : 전년 동월대비 식당이용량 증가</t>
        </r>
      </text>
    </comment>
    <comment ref="F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냉방축열</t>
        </r>
        <r>
          <rPr>
            <b/>
            <sz val="9"/>
            <color indexed="81"/>
            <rFont val="Tahoma"/>
            <family val="2"/>
          </rPr>
          <t xml:space="preserve"> </t>
        </r>
        <r>
          <rPr>
            <b/>
            <sz val="9"/>
            <color indexed="81"/>
            <rFont val="돋움"/>
            <family val="3"/>
            <charset val="129"/>
          </rPr>
          <t>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text>
    </comment>
    <comment ref="G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냉방시운전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t>
        </r>
        <r>
          <rPr>
            <b/>
            <sz val="9"/>
            <color indexed="81"/>
            <rFont val="Tahoma"/>
            <family val="2"/>
          </rPr>
          <t xml:space="preserve">, </t>
        </r>
        <r>
          <rPr>
            <b/>
            <sz val="9"/>
            <color indexed="81"/>
            <rFont val="돋움"/>
            <family val="3"/>
            <charset val="129"/>
          </rPr>
          <t>적정</t>
        </r>
        <r>
          <rPr>
            <b/>
            <sz val="9"/>
            <color indexed="81"/>
            <rFont val="Tahoma"/>
            <family val="2"/>
          </rPr>
          <t xml:space="preserve"> </t>
        </r>
        <r>
          <rPr>
            <b/>
            <sz val="9"/>
            <color indexed="81"/>
            <rFont val="돋움"/>
            <family val="3"/>
            <charset val="129"/>
          </rPr>
          <t>우천으로</t>
        </r>
        <r>
          <rPr>
            <b/>
            <sz val="9"/>
            <color indexed="81"/>
            <rFont val="Tahoma"/>
            <family val="2"/>
          </rPr>
          <t xml:space="preserve"> </t>
        </r>
        <r>
          <rPr>
            <b/>
            <sz val="9"/>
            <color indexed="81"/>
            <rFont val="돋움"/>
            <family val="3"/>
            <charset val="129"/>
          </rPr>
          <t>인한</t>
        </r>
        <r>
          <rPr>
            <b/>
            <sz val="9"/>
            <color indexed="81"/>
            <rFont val="Tahoma"/>
            <family val="2"/>
          </rPr>
          <t xml:space="preserve"> </t>
        </r>
        <r>
          <rPr>
            <b/>
            <sz val="9"/>
            <color indexed="81"/>
            <rFont val="돋움"/>
            <family val="3"/>
            <charset val="129"/>
          </rPr>
          <t>조경용수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 xml:space="preserve">감소
</t>
        </r>
      </text>
    </comment>
    <comment ref="H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감소</t>
        </r>
      </text>
    </comment>
    <comment ref="I5" authorId="2" shapeId="0">
      <text>
        <r>
          <rPr>
            <b/>
            <sz val="9"/>
            <color indexed="81"/>
            <rFont val="맑은 고딕"/>
            <family val="2"/>
            <charset val="129"/>
          </rPr>
          <t>전기 : 냉방운전(폭염지속)
도시가스 : 전년 동월대비 식당이용량 증가
상하수도 : 전년 동월대비 식당이용량 증가
               조경급수공급량 증가(폭염+강수량 감소)
※식당운영업체 교체 : 2017.7.24.</t>
        </r>
      </text>
    </comment>
    <comment ref="J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t>
        </r>
        <r>
          <rPr>
            <b/>
            <sz val="9"/>
            <color indexed="81"/>
            <rFont val="Tahoma"/>
            <family val="2"/>
          </rPr>
          <t>(</t>
        </r>
        <r>
          <rPr>
            <b/>
            <sz val="9"/>
            <color indexed="81"/>
            <rFont val="돋움"/>
            <family val="3"/>
            <charset val="129"/>
          </rPr>
          <t>워밍업</t>
        </r>
        <r>
          <rPr>
            <b/>
            <sz val="9"/>
            <color indexed="81"/>
            <rFont val="Tahoma"/>
            <family val="2"/>
          </rPr>
          <t xml:space="preserve"> </t>
        </r>
        <r>
          <rPr>
            <b/>
            <sz val="9"/>
            <color indexed="81"/>
            <rFont val="돋움"/>
            <family val="3"/>
            <charset val="129"/>
          </rPr>
          <t>시간</t>
        </r>
        <r>
          <rPr>
            <b/>
            <sz val="9"/>
            <color indexed="81"/>
            <rFont val="Tahoma"/>
            <family val="2"/>
          </rPr>
          <t xml:space="preserve"> </t>
        </r>
        <r>
          <rPr>
            <b/>
            <sz val="9"/>
            <color indexed="81"/>
            <rFont val="돋움"/>
            <family val="3"/>
            <charset val="129"/>
          </rPr>
          <t>조정</t>
        </r>
        <r>
          <rPr>
            <b/>
            <sz val="9"/>
            <color indexed="81"/>
            <rFont val="Tahoma"/>
            <family val="2"/>
          </rPr>
          <t xml:space="preserve">)
</t>
        </r>
        <r>
          <rPr>
            <b/>
            <sz val="9"/>
            <color indexed="81"/>
            <rFont val="돋움"/>
            <family val="3"/>
            <charset val="129"/>
          </rPr>
          <t>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t>
        </r>
        <r>
          <rPr>
            <b/>
            <sz val="9"/>
            <color indexed="81"/>
            <rFont val="Tahoma"/>
            <family val="2"/>
          </rPr>
          <t>(</t>
        </r>
        <r>
          <rPr>
            <b/>
            <sz val="9"/>
            <color indexed="81"/>
            <rFont val="돋움"/>
            <family val="3"/>
            <charset val="129"/>
          </rPr>
          <t>전년동월</t>
        </r>
        <r>
          <rPr>
            <b/>
            <sz val="9"/>
            <color indexed="81"/>
            <rFont val="Tahoma"/>
            <family val="2"/>
          </rPr>
          <t xml:space="preserve"> </t>
        </r>
        <r>
          <rPr>
            <b/>
            <sz val="9"/>
            <color indexed="81"/>
            <rFont val="돋움"/>
            <family val="3"/>
            <charset val="129"/>
          </rPr>
          <t>개업</t>
        </r>
        <r>
          <rPr>
            <b/>
            <sz val="9"/>
            <color indexed="81"/>
            <rFont val="Tahoma"/>
            <family val="2"/>
          </rPr>
          <t xml:space="preserve"> </t>
        </r>
        <r>
          <rPr>
            <b/>
            <sz val="9"/>
            <color indexed="81"/>
            <rFont val="돋움"/>
            <family val="3"/>
            <charset val="129"/>
          </rPr>
          <t>효과</t>
        </r>
        <r>
          <rPr>
            <b/>
            <sz val="9"/>
            <color indexed="81"/>
            <rFont val="Tahoma"/>
            <family val="2"/>
          </rPr>
          <t>)</t>
        </r>
        <r>
          <rPr>
            <b/>
            <sz val="9"/>
            <color indexed="81"/>
            <rFont val="돋움"/>
            <family val="3"/>
            <charset val="129"/>
          </rPr>
          <t xml:space="preserve">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증가</t>
        </r>
        <r>
          <rPr>
            <b/>
            <sz val="9"/>
            <color indexed="81"/>
            <rFont val="Tahoma"/>
            <family val="2"/>
          </rPr>
          <t>(</t>
        </r>
        <r>
          <rPr>
            <b/>
            <sz val="9"/>
            <color indexed="81"/>
            <rFont val="돋움"/>
            <family val="3"/>
            <charset val="129"/>
          </rPr>
          <t>폭염</t>
        </r>
        <r>
          <rPr>
            <b/>
            <sz val="9"/>
            <color indexed="81"/>
            <rFont val="Tahoma"/>
            <family val="2"/>
          </rPr>
          <t>+</t>
        </r>
        <r>
          <rPr>
            <b/>
            <sz val="9"/>
            <color indexed="81"/>
            <rFont val="돋움"/>
            <family val="3"/>
            <charset val="129"/>
          </rPr>
          <t>강수량</t>
        </r>
        <r>
          <rPr>
            <b/>
            <sz val="9"/>
            <color indexed="81"/>
            <rFont val="Tahoma"/>
            <family val="2"/>
          </rPr>
          <t xml:space="preserve"> </t>
        </r>
        <r>
          <rPr>
            <b/>
            <sz val="9"/>
            <color indexed="81"/>
            <rFont val="돋움"/>
            <family val="3"/>
            <charset val="129"/>
          </rPr>
          <t>감소</t>
        </r>
        <r>
          <rPr>
            <b/>
            <sz val="9"/>
            <color indexed="81"/>
            <rFont val="Tahoma"/>
            <family val="2"/>
          </rPr>
          <t xml:space="preserve">)
</t>
        </r>
      </text>
    </comment>
    <comment ref="K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냉방운전시간</t>
        </r>
        <r>
          <rPr>
            <b/>
            <sz val="9"/>
            <color indexed="81"/>
            <rFont val="Tahoma"/>
            <family val="2"/>
          </rPr>
          <t xml:space="preserve"> </t>
        </r>
        <r>
          <rPr>
            <b/>
            <sz val="9"/>
            <color indexed="81"/>
            <rFont val="돋움"/>
            <family val="3"/>
            <charset val="129"/>
          </rPr>
          <t>단축</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축열시간</t>
        </r>
        <r>
          <rPr>
            <b/>
            <sz val="9"/>
            <color indexed="81"/>
            <rFont val="Tahoma"/>
            <family val="2"/>
          </rPr>
          <t xml:space="preserve"> </t>
        </r>
        <r>
          <rPr>
            <b/>
            <sz val="9"/>
            <color indexed="81"/>
            <rFont val="돋움"/>
            <family val="3"/>
            <charset val="129"/>
          </rPr>
          <t>조정</t>
        </r>
        <r>
          <rPr>
            <b/>
            <sz val="9"/>
            <color indexed="81"/>
            <rFont val="Tahoma"/>
            <family val="2"/>
          </rPr>
          <t xml:space="preserve">
</t>
        </r>
        <r>
          <rPr>
            <b/>
            <sz val="9"/>
            <color indexed="81"/>
            <rFont val="돋움"/>
            <family val="3"/>
            <charset val="129"/>
          </rPr>
          <t>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t>
        </r>
      </text>
    </comment>
    <comment ref="L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t>
        </r>
        <r>
          <rPr>
            <b/>
            <sz val="9"/>
            <color indexed="81"/>
            <rFont val="Tahoma"/>
            <family val="2"/>
          </rPr>
          <t xml:space="preserve"> </t>
        </r>
        <r>
          <rPr>
            <b/>
            <sz val="9"/>
            <color indexed="81"/>
            <rFont val="돋움"/>
            <family val="3"/>
            <charset val="129"/>
          </rPr>
          <t>중단</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난방</t>
        </r>
        <r>
          <rPr>
            <b/>
            <sz val="9"/>
            <color indexed="81"/>
            <rFont val="Tahoma"/>
            <family val="2"/>
          </rPr>
          <t xml:space="preserve"> </t>
        </r>
        <r>
          <rPr>
            <b/>
            <sz val="9"/>
            <color indexed="81"/>
            <rFont val="돋움"/>
            <family val="3"/>
            <charset val="129"/>
          </rPr>
          <t>축열</t>
        </r>
        <r>
          <rPr>
            <b/>
            <sz val="9"/>
            <color indexed="81"/>
            <rFont val="Tahoma"/>
            <family val="2"/>
          </rPr>
          <t xml:space="preserve"> </t>
        </r>
        <r>
          <rPr>
            <b/>
            <sz val="9"/>
            <color indexed="81"/>
            <rFont val="돋움"/>
            <family val="3"/>
            <charset val="129"/>
          </rPr>
          <t>완료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저수조</t>
        </r>
        <r>
          <rPr>
            <b/>
            <sz val="9"/>
            <color indexed="81"/>
            <rFont val="Tahoma"/>
            <family val="2"/>
          </rPr>
          <t xml:space="preserve"> </t>
        </r>
        <r>
          <rPr>
            <b/>
            <sz val="9"/>
            <color indexed="81"/>
            <rFont val="돋움"/>
            <family val="3"/>
            <charset val="129"/>
          </rPr>
          <t>청소에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t>
        </r>
      </text>
    </comment>
    <comment ref="M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난방개시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동절기</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특이사항</t>
        </r>
        <r>
          <rPr>
            <b/>
            <sz val="9"/>
            <color indexed="81"/>
            <rFont val="Tahoma"/>
            <family val="2"/>
          </rPr>
          <t xml:space="preserve"> </t>
        </r>
        <r>
          <rPr>
            <b/>
            <sz val="9"/>
            <color indexed="81"/>
            <rFont val="돋움"/>
            <family val="3"/>
            <charset val="129"/>
          </rPr>
          <t>없음</t>
        </r>
      </text>
    </comment>
    <comment ref="N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난방</t>
        </r>
        <r>
          <rPr>
            <b/>
            <sz val="9"/>
            <color indexed="81"/>
            <rFont val="Tahoma"/>
            <family val="2"/>
          </rPr>
          <t xml:space="preserve"> </t>
        </r>
        <r>
          <rPr>
            <b/>
            <sz val="9"/>
            <color indexed="81"/>
            <rFont val="돋움"/>
            <family val="3"/>
            <charset val="129"/>
          </rPr>
          <t>운전중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동절기</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특이사항</t>
        </r>
        <r>
          <rPr>
            <b/>
            <sz val="9"/>
            <color indexed="81"/>
            <rFont val="Tahoma"/>
            <family val="2"/>
          </rPr>
          <t xml:space="preserve"> </t>
        </r>
        <r>
          <rPr>
            <b/>
            <sz val="9"/>
            <color indexed="81"/>
            <rFont val="돋움"/>
            <family val="3"/>
            <charset val="129"/>
          </rPr>
          <t>없음</t>
        </r>
      </text>
    </commen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 xml:space="preserve"> </t>
        </r>
        <r>
          <rPr>
            <b/>
            <sz val="9"/>
            <color indexed="81"/>
            <rFont val="돋움"/>
            <family val="3"/>
            <charset val="129"/>
          </rPr>
          <t>지열히트펌프</t>
        </r>
        <r>
          <rPr>
            <b/>
            <sz val="9"/>
            <color indexed="81"/>
            <rFont val="Tahoma"/>
            <family val="2"/>
          </rPr>
          <t xml:space="preserve"> </t>
        </r>
        <r>
          <rPr>
            <b/>
            <sz val="9"/>
            <color indexed="81"/>
            <rFont val="돋움"/>
            <family val="3"/>
            <charset val="129"/>
          </rPr>
          <t xml:space="preserve">전원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급탕</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comments2.xml><?xml version="1.0" encoding="utf-8"?>
<comments xmlns="http://schemas.openxmlformats.org/spreadsheetml/2006/main">
  <authors>
    <author>admin</author>
  </authors>
  <commentLis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급탕
청사관리</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sharedStrings.xml><?xml version="1.0" encoding="utf-8"?>
<sst xmlns="http://schemas.openxmlformats.org/spreadsheetml/2006/main" count="61" uniqueCount="49">
  <si>
    <t>구     분</t>
    <phoneticPr fontId="5" type="noConversion"/>
  </si>
  <si>
    <t>3월</t>
  </si>
  <si>
    <t>4월</t>
  </si>
  <si>
    <t>5월</t>
  </si>
  <si>
    <t>6월</t>
  </si>
  <si>
    <t>7월</t>
  </si>
  <si>
    <t>8월</t>
  </si>
  <si>
    <t>9월</t>
  </si>
  <si>
    <t>10월</t>
  </si>
  <si>
    <t>11월</t>
  </si>
  <si>
    <t>합 계</t>
    <phoneticPr fontId="5" type="noConversion"/>
  </si>
  <si>
    <t>사용량(kWh)</t>
    <phoneticPr fontId="5" type="noConversion"/>
  </si>
  <si>
    <t>사용량(㎥)</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</si>
  <si>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</si>
  <si>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</si>
  <si>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</si>
  <si>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</si>
  <si>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일반전기</t>
    <phoneticPr fontId="4" type="noConversion"/>
  </si>
  <si>
    <t>전년동월대비증감(%)</t>
    <phoneticPr fontId="4" type="noConversion"/>
  </si>
  <si>
    <t>구     분</t>
    <phoneticPr fontId="5" type="noConversion"/>
  </si>
  <si>
    <t>1월</t>
    <phoneticPr fontId="5" type="noConversion"/>
  </si>
  <si>
    <t>2월</t>
    <phoneticPr fontId="10" type="noConversion"/>
  </si>
  <si>
    <t>12월</t>
    <phoneticPr fontId="5" type="noConversion"/>
  </si>
  <si>
    <t>합 계</t>
    <phoneticPr fontId="5" type="noConversion"/>
  </si>
  <si>
    <t>일반전기</t>
    <phoneticPr fontId="4" type="noConversion"/>
  </si>
  <si>
    <t>사용량(kWh)</t>
    <phoneticPr fontId="5" type="noConversion"/>
  </si>
  <si>
    <t>전년동월대비증감(%)</t>
    <phoneticPr fontId="4" type="noConversion"/>
  </si>
  <si>
    <t>심야전기</t>
    <phoneticPr fontId="4" type="noConversion"/>
  </si>
  <si>
    <t>사용량(kWh)</t>
    <phoneticPr fontId="5" type="noConversion"/>
  </si>
  <si>
    <t xml:space="preserve">          </t>
    <phoneticPr fontId="4" type="noConversion"/>
  </si>
  <si>
    <t>전년동월대비증감(%)</t>
    <phoneticPr fontId="4" type="noConversion"/>
  </si>
  <si>
    <t>도시가스(주방)</t>
    <phoneticPr fontId="4" type="noConversion"/>
  </si>
  <si>
    <t>도시가스(기계실)</t>
    <phoneticPr fontId="4" type="noConversion"/>
  </si>
  <si>
    <t>상하수도</t>
    <phoneticPr fontId="4" type="noConversion"/>
  </si>
  <si>
    <t>사용량(㎥)</t>
    <phoneticPr fontId="4" type="noConversion"/>
  </si>
  <si>
    <t>1 월</t>
    <phoneticPr fontId="5" type="noConversion"/>
  </si>
  <si>
    <t>2 월</t>
    <phoneticPr fontId="10" type="noConversion"/>
  </si>
  <si>
    <t>3 월</t>
    <phoneticPr fontId="4" type="noConversion"/>
  </si>
  <si>
    <t>4 월</t>
    <phoneticPr fontId="4" type="noConversion"/>
  </si>
  <si>
    <t>5 월</t>
    <phoneticPr fontId="4" type="noConversion"/>
  </si>
  <si>
    <t>6 월</t>
    <phoneticPr fontId="4" type="noConversion"/>
  </si>
  <si>
    <t>7 월</t>
    <phoneticPr fontId="4" type="noConversion"/>
  </si>
  <si>
    <t>8 월</t>
    <phoneticPr fontId="4" type="noConversion"/>
  </si>
  <si>
    <t>9 월</t>
    <phoneticPr fontId="4" type="noConversion"/>
  </si>
  <si>
    <t>10 월</t>
    <phoneticPr fontId="4" type="noConversion"/>
  </si>
  <si>
    <t>11 월</t>
    <phoneticPr fontId="4" type="noConversion"/>
  </si>
  <si>
    <t>12 월</t>
    <phoneticPr fontId="5" type="noConversion"/>
  </si>
  <si>
    <t>2021년도 청사 에너지 사용 현황</t>
    <phoneticPr fontId="5" type="noConversion"/>
  </si>
  <si>
    <t>2020년도 청사 에너지 사용 현황</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</si>
</sst>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7">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 numFmtId="190" formatCode="0_);[Red]\(0\)"/>
  </numFmts>
  <fonts count="56">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sz val="9"/>
      <color theme="1"/>
      <name val="굴림체"/>
      <family val="3"/>
      <charset val="129"/>
    </font>
    <font>
      <b/>
      <sz val="9"/>
      <color indexed="81"/>
      <name val="Tahoma"/>
      <family val="2"/>
    </font>
    <font>
      <b/>
      <sz val="9"/>
      <color indexed="81"/>
      <name val="돋움"/>
      <family val="3"/>
      <charset val="129"/>
    </font>
    <font>
      <b/>
      <sz val="9"/>
      <color theme="1"/>
      <name val="굴림체"/>
      <family val="3"/>
      <charset val="129"/>
    </font>
    <font>
      <b/>
      <sz val="9"/>
      <color indexed="81"/>
      <name val="맑은 고딕"/>
      <family val="2"/>
      <charset val="129"/>
    </font>
    <font>
      <sz val="9"/>
      <color indexed="81"/>
      <name val="Tahoma"/>
      <family val="2"/>
    </font>
    <font>
      <sz val="9"/>
      <color indexed="81"/>
      <name val="돋움"/>
      <family val="3"/>
      <charset val="129"/>
    </font>
    <font>
      <sz val="11"/>
      <color theme="0"/>
      <name val="돋움"/>
      <family val="3"/>
      <charset val="129"/>
    </font>
    <font>
      <sz val="6"/>
      <name val="돋움"/>
      <family val="3"/>
      <charset val="129"/>
    </font>
    <font>
      <sz val="6"/>
      <color theme="1"/>
      <name val="맑은 고딕"/>
      <family val="2"/>
      <charset val="129"/>
      <scheme val="minor"/>
    </font>
    <font>
      <sz val="10"/>
      <color theme="1"/>
      <name val="맑은 고딕"/>
      <family val="3"/>
      <charset val="129"/>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4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medium">
        <color auto="1"/>
      </left>
      <right/>
      <top style="medium">
        <color auto="1"/>
      </top>
      <bottom style="medium">
        <color auto="1"/>
      </bottom>
      <diagonal/>
    </border>
    <border>
      <left style="medium">
        <color auto="1"/>
      </left>
      <right/>
      <top style="thin">
        <color indexed="64"/>
      </top>
      <bottom style="thin">
        <color indexed="64"/>
      </bottom>
      <diagonal/>
    </border>
    <border>
      <left style="medium">
        <color auto="1"/>
      </left>
      <right/>
      <top style="thin">
        <color indexed="64"/>
      </top>
      <bottom/>
      <diagonal/>
    </border>
    <border>
      <left style="medium">
        <color auto="1"/>
      </left>
      <right/>
      <top style="thin">
        <color indexed="64"/>
      </top>
      <bottom style="medium">
        <color auto="1"/>
      </bottom>
      <diagonal/>
    </border>
    <border>
      <left style="thin">
        <color auto="1"/>
      </left>
      <right/>
      <top style="thin">
        <color theme="1"/>
      </top>
      <bottom style="thin">
        <color theme="1"/>
      </bottom>
      <diagonal/>
    </border>
    <border>
      <left style="thin">
        <color auto="1"/>
      </left>
      <right/>
      <top/>
      <bottom style="thin">
        <color indexed="64"/>
      </bottom>
      <diagonal/>
    </border>
    <border>
      <left/>
      <right/>
      <top style="thin">
        <color indexed="64"/>
      </top>
      <bottom style="medium">
        <color indexed="64"/>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style="thick">
        <color rgb="FFFF0000"/>
      </bottom>
      <diagonal/>
    </border>
    <border>
      <left/>
      <right/>
      <top style="thin">
        <color indexed="64"/>
      </top>
      <bottom/>
      <diagonal/>
    </border>
    <border>
      <left style="thin">
        <color auto="1"/>
      </left>
      <right style="thick">
        <color rgb="FFFF0000"/>
      </right>
      <top style="medium">
        <color auto="1"/>
      </top>
      <bottom style="medium">
        <color auto="1"/>
      </bottom>
      <diagonal/>
    </border>
    <border>
      <left style="thin">
        <color auto="1"/>
      </left>
      <right style="thick">
        <color rgb="FFFF0000"/>
      </right>
      <top style="thin">
        <color indexed="64"/>
      </top>
      <bottom style="thin">
        <color indexed="64"/>
      </bottom>
      <diagonal/>
    </border>
    <border>
      <left style="thin">
        <color auto="1"/>
      </left>
      <right style="thick">
        <color rgb="FFFF0000"/>
      </right>
      <top style="thin">
        <color indexed="64"/>
      </top>
      <bottom style="medium">
        <color auto="1"/>
      </bottom>
      <diagonal/>
    </border>
    <border>
      <left style="thick">
        <color rgb="FFFF0000"/>
      </left>
      <right style="thick">
        <color rgb="FFFF0000"/>
      </right>
      <top style="thin">
        <color indexed="64"/>
      </top>
      <bottom/>
      <diagonal/>
    </border>
    <border>
      <left style="thin">
        <color auto="1"/>
      </left>
      <right style="thick">
        <color rgb="FFFF0000"/>
      </right>
      <top style="thin">
        <color indexed="64"/>
      </top>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4"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5" applyNumberFormat="0" applyAlignment="0" applyProtection="0">
      <alignment horizontal="left" vertical="center"/>
    </xf>
    <xf numFmtId="0" fontId="26" fillId="0" borderId="6">
      <alignment horizontal="left" vertical="center"/>
    </xf>
    <xf numFmtId="180" fontId="27" fillId="0" borderId="0">
      <alignment horizontal="left"/>
    </xf>
    <xf numFmtId="0" fontId="28" fillId="0" borderId="0">
      <alignment horizontal="left"/>
    </xf>
    <xf numFmtId="0" fontId="12" fillId="2" borderId="7"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4" applyNumberFormat="0" applyFont="0" applyFill="0" applyAlignment="0" applyProtection="0"/>
    <xf numFmtId="0" fontId="12" fillId="0" borderId="8" applyNumberFormat="0" applyFont="0" applyFill="0" applyAlignment="0" applyProtection="0"/>
    <xf numFmtId="0" fontId="12" fillId="0" borderId="9" applyNumberFormat="0" applyFont="0" applyFill="0" applyAlignment="0" applyProtection="0"/>
    <xf numFmtId="183" fontId="13" fillId="0" borderId="10"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0"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1"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58">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0" fontId="9" fillId="0" borderId="2" xfId="2" applyFont="1" applyFill="1" applyBorder="1" applyAlignment="1">
      <alignment horizontal="center" vertical="center"/>
    </xf>
    <xf numFmtId="41" fontId="8" fillId="4" borderId="2" xfId="2" applyNumberFormat="1" applyFont="1" applyFill="1" applyBorder="1">
      <alignment vertical="center"/>
    </xf>
    <xf numFmtId="177" fontId="9" fillId="2" borderId="16" xfId="2" applyNumberFormat="1" applyFont="1" applyFill="1" applyBorder="1" applyAlignment="1">
      <alignment horizontal="center" vertical="center"/>
    </xf>
    <xf numFmtId="41" fontId="2" fillId="0" borderId="0" xfId="2" applyNumberFormat="1" applyFont="1">
      <alignment vertical="center"/>
    </xf>
    <xf numFmtId="0" fontId="9" fillId="0" borderId="2" xfId="2" applyFont="1" applyBorder="1" applyAlignment="1">
      <alignment horizontal="center" vertical="center"/>
    </xf>
    <xf numFmtId="10" fontId="45" fillId="0" borderId="12" xfId="375" applyNumberFormat="1" applyFont="1" applyBorder="1">
      <alignment vertical="center"/>
    </xf>
    <xf numFmtId="177" fontId="9" fillId="2" borderId="20" xfId="2" applyNumberFormat="1" applyFont="1" applyFill="1" applyBorder="1" applyAlignment="1">
      <alignment horizontal="center" vertical="center"/>
    </xf>
    <xf numFmtId="41" fontId="8" fillId="5" borderId="2" xfId="2" applyNumberFormat="1" applyFont="1" applyFill="1" applyBorder="1">
      <alignment vertical="center"/>
    </xf>
    <xf numFmtId="41" fontId="8" fillId="0" borderId="2" xfId="1" applyFont="1" applyBorder="1">
      <alignment vertical="center"/>
    </xf>
    <xf numFmtId="41" fontId="8" fillId="5" borderId="2" xfId="1" applyFont="1" applyFill="1" applyBorder="1">
      <alignment vertical="center"/>
    </xf>
    <xf numFmtId="10" fontId="45" fillId="0" borderId="17" xfId="375" applyNumberFormat="1" applyFont="1" applyBorder="1">
      <alignment vertical="center"/>
    </xf>
    <xf numFmtId="177" fontId="9" fillId="2" borderId="22" xfId="2" applyNumberFormat="1" applyFont="1" applyFill="1" applyBorder="1" applyAlignment="1">
      <alignment horizontal="center" vertical="center"/>
    </xf>
    <xf numFmtId="41" fontId="8" fillId="4" borderId="23" xfId="2" applyNumberFormat="1" applyFont="1" applyFill="1" applyBorder="1">
      <alignment vertical="center"/>
    </xf>
    <xf numFmtId="10" fontId="8" fillId="4" borderId="23" xfId="375" applyNumberFormat="1" applyFont="1" applyFill="1" applyBorder="1">
      <alignment vertical="center"/>
    </xf>
    <xf numFmtId="41" fontId="8" fillId="5" borderId="23" xfId="2" applyNumberFormat="1" applyFont="1" applyFill="1" applyBorder="1">
      <alignment vertical="center"/>
    </xf>
    <xf numFmtId="10" fontId="8" fillId="5" borderId="23" xfId="375" applyNumberFormat="1" applyFont="1" applyFill="1" applyBorder="1">
      <alignment vertical="center"/>
    </xf>
    <xf numFmtId="41" fontId="8" fillId="0" borderId="23" xfId="1" applyFont="1" applyBorder="1">
      <alignment vertical="center"/>
    </xf>
    <xf numFmtId="10" fontId="8" fillId="0" borderId="23" xfId="375" applyNumberFormat="1" applyFont="1" applyBorder="1">
      <alignment vertical="center"/>
    </xf>
    <xf numFmtId="41" fontId="8" fillId="5" borderId="23" xfId="1" applyFont="1" applyFill="1" applyBorder="1">
      <alignment vertical="center"/>
    </xf>
    <xf numFmtId="10" fontId="8" fillId="5" borderId="24" xfId="375" applyNumberFormat="1" applyFont="1" applyFill="1" applyBorder="1">
      <alignment vertical="center"/>
    </xf>
    <xf numFmtId="10" fontId="45" fillId="0" borderId="25" xfId="375" applyNumberFormat="1" applyFont="1" applyBorder="1">
      <alignment vertical="center"/>
    </xf>
    <xf numFmtId="10" fontId="8" fillId="4" borderId="2" xfId="375" applyNumberFormat="1" applyFont="1" applyFill="1" applyBorder="1">
      <alignment vertical="center"/>
    </xf>
    <xf numFmtId="10" fontId="8" fillId="5" borderId="2" xfId="375" applyNumberFormat="1" applyFont="1" applyFill="1" applyBorder="1">
      <alignment vertical="center"/>
    </xf>
    <xf numFmtId="10" fontId="8" fillId="0" borderId="2" xfId="375" applyNumberFormat="1" applyFont="1" applyBorder="1">
      <alignment vertical="center"/>
    </xf>
    <xf numFmtId="10" fontId="8" fillId="5" borderId="21" xfId="375" applyNumberFormat="1" applyFont="1" applyFill="1" applyBorder="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0" fontId="9" fillId="2" borderId="26" xfId="2" applyFont="1" applyFill="1" applyBorder="1" applyAlignment="1">
      <alignment horizontal="center" vertical="center"/>
    </xf>
    <xf numFmtId="41" fontId="9" fillId="0" borderId="27" xfId="2" applyNumberFormat="1" applyFont="1" applyFill="1" applyBorder="1">
      <alignment vertical="center"/>
    </xf>
    <xf numFmtId="10" fontId="9" fillId="0" borderId="27" xfId="375" applyNumberFormat="1" applyFont="1" applyFill="1" applyBorder="1">
      <alignment vertical="center"/>
    </xf>
    <xf numFmtId="41" fontId="9" fillId="5" borderId="27" xfId="1" applyFont="1" applyFill="1" applyBorder="1">
      <alignment vertical="center"/>
    </xf>
    <xf numFmtId="10" fontId="9" fillId="5" borderId="27" xfId="375" applyNumberFormat="1" applyFont="1" applyFill="1" applyBorder="1">
      <alignment vertical="center"/>
    </xf>
    <xf numFmtId="41" fontId="9" fillId="0" borderId="27" xfId="1" applyFont="1" applyBorder="1">
      <alignment vertical="center"/>
    </xf>
    <xf numFmtId="10" fontId="9" fillId="0" borderId="27" xfId="375" applyNumberFormat="1" applyFont="1" applyBorder="1">
      <alignment vertical="center"/>
    </xf>
    <xf numFmtId="10" fontId="9" fillId="5" borderId="28" xfId="375" applyNumberFormat="1" applyFont="1" applyFill="1" applyBorder="1">
      <alignment vertical="center"/>
    </xf>
    <xf numFmtId="41" fontId="9" fillId="0" borderId="28" xfId="1" applyFont="1" applyBorder="1">
      <alignment vertical="center"/>
    </xf>
    <xf numFmtId="10" fontId="48" fillId="0" borderId="29" xfId="375" applyNumberFormat="1" applyFont="1" applyBorder="1">
      <alignment vertical="center"/>
    </xf>
    <xf numFmtId="0" fontId="9" fillId="5" borderId="2" xfId="2" applyFont="1" applyFill="1" applyBorder="1" applyAlignment="1">
      <alignment horizontal="center" vertical="center"/>
    </xf>
    <xf numFmtId="0" fontId="9" fillId="0" borderId="21" xfId="2" applyFont="1" applyBorder="1" applyAlignment="1">
      <alignment horizontal="center" vertical="center"/>
    </xf>
    <xf numFmtId="0" fontId="9" fillId="0" borderId="17" xfId="2" applyFont="1" applyFill="1" applyBorder="1" applyAlignment="1">
      <alignment horizontal="center" vertical="center"/>
    </xf>
    <xf numFmtId="177" fontId="9" fillId="2" borderId="30" xfId="2" applyNumberFormat="1" applyFont="1" applyFill="1" applyBorder="1" applyAlignment="1">
      <alignment horizontal="center" vertical="center"/>
    </xf>
    <xf numFmtId="41" fontId="8" fillId="4" borderId="31" xfId="2" applyNumberFormat="1" applyFont="1" applyFill="1" applyBorder="1">
      <alignment vertical="center"/>
    </xf>
    <xf numFmtId="10" fontId="8" fillId="4" borderId="31" xfId="375" applyNumberFormat="1" applyFont="1" applyFill="1" applyBorder="1">
      <alignment vertical="center"/>
    </xf>
    <xf numFmtId="41" fontId="8" fillId="5" borderId="31" xfId="2" applyNumberFormat="1" applyFont="1" applyFill="1" applyBorder="1">
      <alignment vertical="center"/>
    </xf>
    <xf numFmtId="10" fontId="8" fillId="5" borderId="31" xfId="375" applyNumberFormat="1" applyFont="1" applyFill="1" applyBorder="1">
      <alignment vertical="center"/>
    </xf>
    <xf numFmtId="41" fontId="8" fillId="0" borderId="31" xfId="1" applyFont="1" applyBorder="1">
      <alignment vertical="center"/>
    </xf>
    <xf numFmtId="10" fontId="8" fillId="0" borderId="31" xfId="375" applyNumberFormat="1" applyFont="1" applyBorder="1">
      <alignment vertical="center"/>
    </xf>
    <xf numFmtId="10" fontId="8" fillId="5" borderId="32" xfId="375" applyNumberFormat="1" applyFont="1" applyFill="1" applyBorder="1">
      <alignment vertical="center"/>
    </xf>
    <xf numFmtId="41" fontId="8" fillId="0" borderId="32" xfId="1" applyFont="1" applyBorder="1">
      <alignment vertical="center"/>
    </xf>
    <xf numFmtId="10" fontId="45" fillId="0" borderId="33" xfId="375" applyNumberFormat="1" applyFont="1" applyBorder="1">
      <alignment vertical="center"/>
    </xf>
    <xf numFmtId="41" fontId="8" fillId="0" borderId="21" xfId="1" applyFont="1" applyBorder="1">
      <alignment vertical="center"/>
    </xf>
    <xf numFmtId="41" fontId="8" fillId="0" borderId="24" xfId="1" applyFont="1" applyBorder="1">
      <alignment vertical="center"/>
    </xf>
    <xf numFmtId="41" fontId="9" fillId="0" borderId="0" xfId="2" applyNumberFormat="1" applyFont="1" applyFill="1" applyBorder="1">
      <alignment vertical="center"/>
    </xf>
    <xf numFmtId="10" fontId="9" fillId="0" borderId="0" xfId="375" applyNumberFormat="1" applyFont="1" applyFill="1" applyBorder="1">
      <alignment vertical="center"/>
    </xf>
    <xf numFmtId="0" fontId="9" fillId="0" borderId="0" xfId="2" applyFont="1" applyFill="1" applyBorder="1" applyAlignment="1">
      <alignment horizontal="center" vertical="center"/>
    </xf>
    <xf numFmtId="41" fontId="9" fillId="0" borderId="0" xfId="1" applyFont="1" applyFill="1" applyBorder="1">
      <alignment vertical="center"/>
    </xf>
    <xf numFmtId="10" fontId="48" fillId="0" borderId="0" xfId="375" applyNumberFormat="1" applyFont="1" applyFill="1" applyBorder="1">
      <alignment vertical="center"/>
    </xf>
    <xf numFmtId="189" fontId="0" fillId="0" borderId="0" xfId="0" applyNumberFormat="1" applyFill="1">
      <alignment vertical="center"/>
    </xf>
    <xf numFmtId="0" fontId="0" fillId="0" borderId="0" xfId="0" applyFill="1">
      <alignment vertical="center"/>
    </xf>
    <xf numFmtId="41" fontId="52" fillId="0" borderId="0" xfId="2" applyNumberFormat="1" applyFont="1">
      <alignment vertical="center"/>
    </xf>
    <xf numFmtId="10" fontId="8" fillId="4" borderId="1" xfId="375" applyNumberFormat="1" applyFont="1" applyFill="1" applyBorder="1">
      <alignment vertical="center"/>
    </xf>
    <xf numFmtId="10" fontId="8" fillId="5" borderId="1" xfId="375" applyNumberFormat="1" applyFont="1" applyFill="1" applyBorder="1">
      <alignment vertical="center"/>
    </xf>
    <xf numFmtId="10" fontId="8" fillId="0" borderId="1" xfId="375" applyNumberFormat="1" applyFont="1" applyBorder="1">
      <alignment vertical="center"/>
    </xf>
    <xf numFmtId="10" fontId="8" fillId="5" borderId="3" xfId="375" applyNumberFormat="1" applyFont="1" applyFill="1" applyBorder="1">
      <alignment vertical="center"/>
    </xf>
    <xf numFmtId="41" fontId="8" fillId="5" borderId="34" xfId="2" applyNumberFormat="1" applyFont="1" applyFill="1" applyBorder="1">
      <alignment vertical="center"/>
    </xf>
    <xf numFmtId="41" fontId="8" fillId="4" borderId="1" xfId="2" applyNumberFormat="1" applyFont="1" applyFill="1" applyBorder="1">
      <alignment vertical="center"/>
    </xf>
    <xf numFmtId="41" fontId="8" fillId="5" borderId="1" xfId="2" applyNumberFormat="1" applyFont="1" applyFill="1" applyBorder="1">
      <alignment vertical="center"/>
    </xf>
    <xf numFmtId="41" fontId="8" fillId="0" borderId="1" xfId="1" applyFont="1" applyBorder="1">
      <alignment vertical="center"/>
    </xf>
    <xf numFmtId="41" fontId="8" fillId="5" borderId="1" xfId="1" applyFont="1" applyFill="1" applyBorder="1">
      <alignment vertical="center"/>
    </xf>
    <xf numFmtId="41" fontId="8" fillId="0" borderId="3" xfId="1" applyFont="1" applyBorder="1">
      <alignment vertical="center"/>
    </xf>
    <xf numFmtId="177" fontId="0" fillId="0" borderId="0" xfId="0" applyNumberFormat="1">
      <alignment vertical="center"/>
    </xf>
    <xf numFmtId="189" fontId="0" fillId="0" borderId="0" xfId="1" applyNumberFormat="1" applyFont="1">
      <alignment vertical="center"/>
    </xf>
    <xf numFmtId="177" fontId="45" fillId="4" borderId="2" xfId="2" applyNumberFormat="1" applyFont="1" applyFill="1" applyBorder="1">
      <alignment vertical="center"/>
    </xf>
    <xf numFmtId="177" fontId="45" fillId="5" borderId="2" xfId="2" applyNumberFormat="1" applyFont="1" applyFill="1" applyBorder="1">
      <alignment vertical="center"/>
    </xf>
    <xf numFmtId="10" fontId="45" fillId="5" borderId="2" xfId="375" applyNumberFormat="1" applyFont="1" applyFill="1" applyBorder="1">
      <alignment vertical="center"/>
    </xf>
    <xf numFmtId="177" fontId="45" fillId="0" borderId="2" xfId="1" applyNumberFormat="1" applyFont="1" applyBorder="1">
      <alignment vertical="center"/>
    </xf>
    <xf numFmtId="10" fontId="45" fillId="0" borderId="2" xfId="375" applyNumberFormat="1" applyFont="1" applyBorder="1">
      <alignment vertical="center"/>
    </xf>
    <xf numFmtId="10" fontId="45" fillId="5" borderId="21" xfId="375" applyNumberFormat="1" applyFont="1" applyFill="1" applyBorder="1">
      <alignment vertical="center"/>
    </xf>
    <xf numFmtId="177" fontId="45" fillId="0" borderId="21" xfId="1" applyNumberFormat="1" applyFont="1" applyBorder="1">
      <alignment vertical="center"/>
    </xf>
    <xf numFmtId="177" fontId="8" fillId="4" borderId="2" xfId="2" applyNumberFormat="1" applyFont="1" applyFill="1" applyBorder="1">
      <alignment vertical="center"/>
    </xf>
    <xf numFmtId="177" fontId="8" fillId="0" borderId="21" xfId="1" applyNumberFormat="1" applyFont="1" applyBorder="1">
      <alignment vertical="center"/>
    </xf>
    <xf numFmtId="41" fontId="53" fillId="0" borderId="0" xfId="2" applyNumberFormat="1" applyFont="1">
      <alignment vertical="center"/>
    </xf>
    <xf numFmtId="41" fontId="54" fillId="0" borderId="0" xfId="0" applyNumberFormat="1" applyFont="1">
      <alignment vertical="center"/>
    </xf>
    <xf numFmtId="10" fontId="0" fillId="0" borderId="0" xfId="375" applyNumberFormat="1" applyFont="1">
      <alignment vertical="center"/>
    </xf>
    <xf numFmtId="177" fontId="45" fillId="4" borderId="35" xfId="2" applyNumberFormat="1" applyFont="1" applyFill="1" applyBorder="1">
      <alignment vertical="center"/>
    </xf>
    <xf numFmtId="190" fontId="55" fillId="0" borderId="0" xfId="0" applyNumberFormat="1" applyFont="1" applyAlignment="1">
      <alignment horizontal="center" vertical="center"/>
    </xf>
    <xf numFmtId="177" fontId="8" fillId="0" borderId="2" xfId="1" applyNumberFormat="1" applyFont="1" applyBorder="1">
      <alignment vertical="center"/>
    </xf>
    <xf numFmtId="177" fontId="8" fillId="5" borderId="2" xfId="1" applyNumberFormat="1" applyFont="1" applyFill="1" applyBorder="1">
      <alignment vertical="center"/>
    </xf>
    <xf numFmtId="177" fontId="45" fillId="5" borderId="2" xfId="1" applyNumberFormat="1" applyFont="1" applyFill="1" applyBorder="1">
      <alignment vertical="center"/>
    </xf>
    <xf numFmtId="41" fontId="8" fillId="5" borderId="31" xfId="1" applyNumberFormat="1" applyFont="1" applyFill="1" applyBorder="1">
      <alignment vertical="center"/>
    </xf>
    <xf numFmtId="177" fontId="8" fillId="5" borderId="34" xfId="2" applyNumberFormat="1" applyFont="1" applyFill="1" applyBorder="1">
      <alignment vertical="center"/>
    </xf>
    <xf numFmtId="10" fontId="8" fillId="0" borderId="17" xfId="375" applyNumberFormat="1" applyFont="1" applyBorder="1">
      <alignment vertical="center"/>
    </xf>
    <xf numFmtId="177" fontId="9" fillId="4" borderId="1" xfId="2" applyNumberFormat="1" applyFont="1" applyFill="1" applyBorder="1">
      <alignment vertical="center"/>
    </xf>
    <xf numFmtId="177" fontId="9" fillId="5" borderId="1" xfId="2" applyNumberFormat="1" applyFont="1" applyFill="1" applyBorder="1">
      <alignment vertical="center"/>
    </xf>
    <xf numFmtId="177" fontId="9" fillId="2" borderId="5" xfId="2" applyNumberFormat="1" applyFont="1" applyFill="1" applyBorder="1" applyAlignment="1">
      <alignment horizontal="center" vertical="center"/>
    </xf>
    <xf numFmtId="10" fontId="8" fillId="4" borderId="6" xfId="375" applyNumberFormat="1" applyFont="1" applyFill="1" applyBorder="1">
      <alignment vertical="center"/>
    </xf>
    <xf numFmtId="177" fontId="45" fillId="5" borderId="6" xfId="2" applyNumberFormat="1" applyFont="1" applyFill="1" applyBorder="1">
      <alignment vertical="center"/>
    </xf>
    <xf numFmtId="10" fontId="45" fillId="5" borderId="6" xfId="375" applyNumberFormat="1" applyFont="1" applyFill="1" applyBorder="1">
      <alignment vertical="center"/>
    </xf>
    <xf numFmtId="177" fontId="45" fillId="0" borderId="6" xfId="1" applyNumberFormat="1" applyFont="1" applyBorder="1">
      <alignment vertical="center"/>
    </xf>
    <xf numFmtId="10" fontId="45" fillId="0" borderId="6" xfId="375" applyNumberFormat="1" applyFont="1" applyBorder="1">
      <alignment vertical="center"/>
    </xf>
    <xf numFmtId="177" fontId="45" fillId="5" borderId="6" xfId="1" applyNumberFormat="1" applyFont="1" applyFill="1" applyBorder="1">
      <alignment vertical="center"/>
    </xf>
    <xf numFmtId="10" fontId="45" fillId="0" borderId="36" xfId="375" applyNumberFormat="1" applyFont="1" applyBorder="1">
      <alignment vertical="center"/>
    </xf>
    <xf numFmtId="177" fontId="9" fillId="2" borderId="37" xfId="2" applyNumberFormat="1" applyFont="1" applyFill="1" applyBorder="1" applyAlignment="1">
      <alignment horizontal="center" vertical="center"/>
    </xf>
    <xf numFmtId="10" fontId="8" fillId="4" borderId="38" xfId="375" applyNumberFormat="1" applyFont="1" applyFill="1" applyBorder="1">
      <alignment vertical="center"/>
    </xf>
    <xf numFmtId="10" fontId="45" fillId="0" borderId="39" xfId="375" applyNumberFormat="1" applyFont="1" applyBorder="1">
      <alignment vertical="center"/>
    </xf>
    <xf numFmtId="177" fontId="45" fillId="5" borderId="38" xfId="2" applyNumberFormat="1" applyFont="1" applyFill="1" applyBorder="1">
      <alignment vertical="center"/>
    </xf>
    <xf numFmtId="10" fontId="45" fillId="5" borderId="38" xfId="375" applyNumberFormat="1" applyFont="1" applyFill="1" applyBorder="1">
      <alignment vertical="center"/>
    </xf>
    <xf numFmtId="177" fontId="45" fillId="0" borderId="38" xfId="1" applyNumberFormat="1" applyFont="1" applyBorder="1">
      <alignment vertical="center"/>
    </xf>
    <xf numFmtId="10" fontId="45" fillId="0" borderId="38" xfId="375" applyNumberFormat="1" applyFont="1" applyBorder="1">
      <alignment vertical="center"/>
    </xf>
    <xf numFmtId="177" fontId="45" fillId="5" borderId="38" xfId="1" applyNumberFormat="1" applyFont="1" applyFill="1" applyBorder="1">
      <alignment vertical="center"/>
    </xf>
    <xf numFmtId="177" fontId="8" fillId="0" borderId="1" xfId="1" applyNumberFormat="1" applyFont="1" applyBorder="1">
      <alignment vertical="center"/>
    </xf>
    <xf numFmtId="177" fontId="8" fillId="5" borderId="1" xfId="1" applyNumberFormat="1" applyFont="1" applyFill="1" applyBorder="1">
      <alignment vertical="center"/>
    </xf>
    <xf numFmtId="177" fontId="8" fillId="0" borderId="3" xfId="1" applyNumberFormat="1" applyFont="1" applyBorder="1">
      <alignment vertical="center"/>
    </xf>
    <xf numFmtId="10" fontId="8" fillId="0" borderId="12" xfId="375" applyNumberFormat="1" applyFont="1" applyBorder="1">
      <alignment vertical="center"/>
    </xf>
    <xf numFmtId="177" fontId="8" fillId="5" borderId="2" xfId="2" applyNumberFormat="1" applyFont="1" applyFill="1" applyBorder="1">
      <alignment vertical="center"/>
    </xf>
    <xf numFmtId="10" fontId="45" fillId="5" borderId="40" xfId="375" applyNumberFormat="1" applyFont="1" applyFill="1" applyBorder="1">
      <alignment vertical="center"/>
    </xf>
    <xf numFmtId="177" fontId="45" fillId="0" borderId="40" xfId="1" applyNumberFormat="1" applyFont="1" applyBorder="1">
      <alignment vertical="center"/>
    </xf>
    <xf numFmtId="177" fontId="45" fillId="4" borderId="23" xfId="2" applyNumberFormat="1" applyFont="1" applyFill="1" applyBorder="1">
      <alignment vertical="center"/>
    </xf>
    <xf numFmtId="177" fontId="45" fillId="5" borderId="23" xfId="2" applyNumberFormat="1" applyFont="1" applyFill="1" applyBorder="1">
      <alignment vertical="center"/>
    </xf>
    <xf numFmtId="10" fontId="45" fillId="5" borderId="23" xfId="375" applyNumberFormat="1" applyFont="1" applyFill="1" applyBorder="1">
      <alignment vertical="center"/>
    </xf>
    <xf numFmtId="177" fontId="45" fillId="0" borderId="23" xfId="1" applyNumberFormat="1" applyFont="1" applyBorder="1">
      <alignment vertical="center"/>
    </xf>
    <xf numFmtId="10" fontId="45" fillId="0" borderId="23" xfId="375" applyNumberFormat="1" applyFont="1" applyBorder="1">
      <alignment vertical="center"/>
    </xf>
    <xf numFmtId="177" fontId="45" fillId="5" borderId="23" xfId="1" applyNumberFormat="1" applyFont="1" applyFill="1" applyBorder="1">
      <alignment vertical="center"/>
    </xf>
    <xf numFmtId="10" fontId="45" fillId="5" borderId="24" xfId="375" applyNumberFormat="1" applyFont="1" applyFill="1" applyBorder="1">
      <alignment vertical="center"/>
    </xf>
    <xf numFmtId="177" fontId="45" fillId="0" borderId="24" xfId="1" applyNumberFormat="1" applyFont="1" applyBorder="1">
      <alignment vertical="center"/>
    </xf>
    <xf numFmtId="177" fontId="9" fillId="2" borderId="41" xfId="2" applyNumberFormat="1" applyFont="1" applyFill="1" applyBorder="1" applyAlignment="1">
      <alignment horizontal="center" vertical="center"/>
    </xf>
    <xf numFmtId="10" fontId="8" fillId="4" borderId="42" xfId="375" applyNumberFormat="1" applyFont="1" applyFill="1" applyBorder="1">
      <alignment vertical="center"/>
    </xf>
    <xf numFmtId="177" fontId="45" fillId="5" borderId="42" xfId="2" applyNumberFormat="1" applyFont="1" applyFill="1" applyBorder="1">
      <alignment vertical="center"/>
    </xf>
    <xf numFmtId="10" fontId="45" fillId="5" borderId="42" xfId="375" applyNumberFormat="1" applyFont="1" applyFill="1" applyBorder="1">
      <alignment vertical="center"/>
    </xf>
    <xf numFmtId="177" fontId="45" fillId="0" borderId="42" xfId="1" applyNumberFormat="1" applyFont="1" applyBorder="1">
      <alignment vertical="center"/>
    </xf>
    <xf numFmtId="10" fontId="45" fillId="0" borderId="42" xfId="375" applyNumberFormat="1" applyFont="1" applyBorder="1">
      <alignment vertical="center"/>
    </xf>
    <xf numFmtId="177" fontId="45" fillId="5" borderId="42" xfId="1" applyNumberFormat="1" applyFont="1" applyFill="1" applyBorder="1">
      <alignment vertical="center"/>
    </xf>
    <xf numFmtId="10" fontId="45" fillId="0" borderId="43" xfId="375" applyNumberFormat="1" applyFont="1" applyBorder="1">
      <alignment vertical="center"/>
    </xf>
    <xf numFmtId="10" fontId="45" fillId="5" borderId="44" xfId="375" applyNumberFormat="1" applyFont="1" applyFill="1" applyBorder="1">
      <alignment vertical="center"/>
    </xf>
    <xf numFmtId="177" fontId="45" fillId="0" borderId="44" xfId="1" applyNumberFormat="1" applyFont="1" applyBorder="1">
      <alignment vertical="center"/>
    </xf>
    <xf numFmtId="177" fontId="45" fillId="4" borderId="42" xfId="2" applyNumberFormat="1" applyFont="1" applyFill="1" applyBorder="1">
      <alignment vertical="center"/>
    </xf>
    <xf numFmtId="10" fontId="45" fillId="5" borderId="45" xfId="375" applyNumberFormat="1" applyFont="1" applyFill="1" applyBorder="1">
      <alignment vertical="center"/>
    </xf>
    <xf numFmtId="177" fontId="45" fillId="0" borderId="45" xfId="1" applyNumberFormat="1" applyFont="1" applyBorder="1">
      <alignment vertical="center"/>
    </xf>
    <xf numFmtId="177" fontId="45" fillId="4" borderId="6" xfId="2" applyNumberFormat="1" applyFont="1" applyFill="1" applyBorder="1">
      <alignment vertical="center"/>
    </xf>
    <xf numFmtId="177" fontId="8" fillId="4" borderId="38" xfId="2" applyNumberFormat="1" applyFont="1" applyFill="1" applyBorder="1">
      <alignment vertical="center"/>
    </xf>
    <xf numFmtId="0" fontId="9" fillId="0" borderId="19" xfId="2" applyFont="1" applyBorder="1" applyAlignment="1">
      <alignment horizontal="center" vertical="center"/>
    </xf>
    <xf numFmtId="0" fontId="9" fillId="0" borderId="14" xfId="2" applyFont="1" applyBorder="1" applyAlignment="1">
      <alignment horizontal="center" vertical="center"/>
    </xf>
    <xf numFmtId="0" fontId="6" fillId="0" borderId="0" xfId="2" applyFont="1" applyBorder="1" applyAlignment="1">
      <alignment horizontal="left" vertical="center"/>
    </xf>
    <xf numFmtId="0" fontId="9" fillId="2" borderId="15" xfId="2" applyFont="1" applyFill="1" applyBorder="1" applyAlignment="1">
      <alignment horizontal="center" vertical="center"/>
    </xf>
    <xf numFmtId="0" fontId="9" fillId="2" borderId="20" xfId="2" applyFont="1" applyFill="1" applyBorder="1" applyAlignment="1">
      <alignment horizontal="center" vertical="center"/>
    </xf>
    <xf numFmtId="0" fontId="9" fillId="0" borderId="13" xfId="2" applyFont="1" applyFill="1" applyBorder="1" applyAlignment="1">
      <alignment horizontal="center" vertical="center"/>
    </xf>
    <xf numFmtId="0" fontId="9" fillId="0" borderId="18" xfId="2" applyFont="1" applyFill="1" applyBorder="1" applyAlignment="1">
      <alignment horizontal="center" vertical="center"/>
    </xf>
    <xf numFmtId="0" fontId="9" fillId="5" borderId="19" xfId="2" applyFont="1" applyFill="1" applyBorder="1" applyAlignment="1">
      <alignment horizontal="center" vertical="center"/>
    </xf>
    <xf numFmtId="0" fontId="9" fillId="5" borderId="18" xfId="2" applyFont="1" applyFill="1" applyBorder="1" applyAlignment="1">
      <alignment horizontal="center" vertical="center"/>
    </xf>
    <xf numFmtId="0" fontId="9" fillId="0" borderId="18" xfId="2" applyFont="1" applyBorder="1" applyAlignment="1">
      <alignment horizontal="center" vertical="center"/>
    </xf>
  </cellXfs>
  <cellStyles count="376">
    <cellStyle name="??&amp;O?&amp;H?_x0008_??_x0007__x0001__x0001_" xfId="3"/>
    <cellStyle name="20% - 강조색6 2" xfId="4"/>
    <cellStyle name="A" xfId="5"/>
    <cellStyle name="A_01_AM monthly_Lease_200208" xfId="6"/>
    <cellStyle name="A_01_PM monthly_Lease_200212" xfId="7"/>
    <cellStyle name="A_02_AM monthly_analysis_2000208" xfId="8"/>
    <cellStyle name="A_02_AM monthly_Financials_200405" xfId="9"/>
    <cellStyle name="A_02_PM monthly_Financials_200301" xfId="10"/>
    <cellStyle name="A_02_PM monthly_Financials_200302" xfId="11"/>
    <cellStyle name="A_02_PM monthly_Financials_200307" xfId="12"/>
    <cellStyle name="A_02_PM monthly_Financials_200309" xfId="13"/>
    <cellStyle name="A_02_PM monthly_Financials_200401" xfId="14"/>
    <cellStyle name="A_02_PM monthly_Financials_200403(1)" xfId="15"/>
    <cellStyle name="A_03_yardi_한화_20028" xfId="16"/>
    <cellStyle name="A_05_yardi_대한_200208" xfId="17"/>
    <cellStyle name="A_Aging report_daihan&amp;daia_may2003" xfId="18"/>
    <cellStyle name="A_Aging report_hanhwa_may2003" xfId="19"/>
    <cellStyle name="A_Aging_daihan&amp;daia_200311" xfId="20"/>
    <cellStyle name="A_Aging_daihandaia_200404" xfId="21"/>
    <cellStyle name="A_Aging_daihandaia_200405" xfId="22"/>
    <cellStyle name="A_Aging_daihandaia_200406" xfId="23"/>
    <cellStyle name="A_Aging_hanhwa_200404" xfId="24"/>
    <cellStyle name="A_Aging_hanhwa_200405" xfId="25"/>
    <cellStyle name="A_Agingreport_daihan&amp;daia_2003aug" xfId="26"/>
    <cellStyle name="A_AM monthly_Appendixl_200206" xfId="27"/>
    <cellStyle name="A_cover_yardi_Yvette" xfId="28"/>
    <cellStyle name="A_Mokgyo fS-0502" xfId="29"/>
    <cellStyle name="A_Monthly Report(대아 2002.6)" xfId="30"/>
    <cellStyle name="A_NEw" xfId="31"/>
    <cellStyle name="A_PM  report_한화_2003(수령)" xfId="32"/>
    <cellStyle name="A_PM Monthly report_한화_송부" xfId="33"/>
    <cellStyle name="A_PM Monthly report_한화_송부1" xfId="34"/>
    <cellStyle name="A_PM Monthly report_한화_송부11" xfId="35"/>
    <cellStyle name="A_PM Monthly report_한화_송부12" xfId="36"/>
    <cellStyle name="A_PM monthly_Hanwha_200402" xfId="37"/>
    <cellStyle name="A_PM monthly_Hanwha_200403" xfId="38"/>
    <cellStyle name="A_PM monthly_Hanwha_200404" xfId="39"/>
    <cellStyle name="A_PM monthly_Hanwha_200405" xfId="40"/>
    <cellStyle name="A_PM report_hanwha_200304" xfId="41"/>
    <cellStyle name="A_PM report_hanwha_200305" xfId="42"/>
    <cellStyle name="A_PM report_hanwha_200306" xfId="43"/>
    <cellStyle name="A_PM report_hanwha_200307" xfId="44"/>
    <cellStyle name="A_PM report_Hanwha_200308" xfId="45"/>
    <cellStyle name="A_PM report_Hanwha_200309" xfId="46"/>
    <cellStyle name="A_PM report_Hanwha_200310" xfId="47"/>
    <cellStyle name="A_PM report_Hanwha_200311" xfId="48"/>
    <cellStyle name="A_PM report_Hanwha_20040101" xfId="49"/>
    <cellStyle name="A_PM report_한화_200303" xfId="50"/>
    <cellStyle name="A_report _수익분석_한화_200312" xfId="51"/>
    <cellStyle name="A_Rev1_IS Report_by C&amp;W_for Sep" xfId="52"/>
    <cellStyle name="A_Sheet11" xfId="53"/>
    <cellStyle name="A_Sheet12" xfId="54"/>
    <cellStyle name="A_Sheet5" xfId="55"/>
    <cellStyle name="A_Sheet6" xfId="56"/>
    <cellStyle name="A_명동 03.02" xfId="57"/>
    <cellStyle name="A_명동003년 3월" xfId="58"/>
    <cellStyle name="A_미수현황" xfId="59"/>
    <cellStyle name="A_수익지출 graph_2002" xfId="60"/>
    <cellStyle name="A_월말보고서2003년 6월" xfId="61"/>
    <cellStyle name="A_투자수익률_IS Report_by C&amp;W_for Dec" xfId="62"/>
    <cellStyle name="A_한화_수익편차" xfId="63"/>
    <cellStyle name="category" xfId="64"/>
    <cellStyle name="ColumnHeading" xfId="65"/>
    <cellStyle name="Comma [0]_ SG&amp;A Bridge " xfId="66"/>
    <cellStyle name="Comma_ SG&amp;A Bridge " xfId="67"/>
    <cellStyle name="Currency [0]_ SG&amp;A Bridge " xfId="68"/>
    <cellStyle name="Currency_ SG&amp;A Bridge " xfId="69"/>
    <cellStyle name="D" xfId="70"/>
    <cellStyle name="D_01_AM monthly_Lease_200208" xfId="71"/>
    <cellStyle name="D_01_PM monthly_Lease_200212" xfId="72"/>
    <cellStyle name="D_02_AM monthly_analysis_2000208" xfId="73"/>
    <cellStyle name="D_02_AM monthly_Financials_200405" xfId="74"/>
    <cellStyle name="D_02_PM monthly_Financials_200301" xfId="75"/>
    <cellStyle name="D_02_PM monthly_Financials_200302" xfId="76"/>
    <cellStyle name="D_02_PM monthly_Financials_200307" xfId="77"/>
    <cellStyle name="D_02_PM monthly_Financials_200309" xfId="78"/>
    <cellStyle name="D_02_PM monthly_Financials_200401" xfId="79"/>
    <cellStyle name="D_02_PM monthly_Financials_200403(1)" xfId="80"/>
    <cellStyle name="D_03_yardi_한화_20028" xfId="81"/>
    <cellStyle name="D_05_yardi_대한_200208" xfId="82"/>
    <cellStyle name="D_Aging report_daihan&amp;daia_may2003" xfId="83"/>
    <cellStyle name="D_Aging report_hanhwa_may2003" xfId="84"/>
    <cellStyle name="D_Aging_daihan&amp;daia_200311" xfId="85"/>
    <cellStyle name="D_Aging_daihandaia_200404" xfId="86"/>
    <cellStyle name="D_Aging_daihandaia_200405" xfId="87"/>
    <cellStyle name="D_Aging_daihandaia_200406" xfId="88"/>
    <cellStyle name="D_Aging_hanhwa_200404" xfId="89"/>
    <cellStyle name="D_Aging_hanhwa_200405" xfId="90"/>
    <cellStyle name="D_Agingreport_daihan&amp;daia_2003aug" xfId="91"/>
    <cellStyle name="D_AM monthly_Appendixl_200206" xfId="92"/>
    <cellStyle name="D_cover_yardi_Yvette" xfId="93"/>
    <cellStyle name="D_Mokgyo fS-0502" xfId="94"/>
    <cellStyle name="D_Monthly Report(대아 2002.6)" xfId="95"/>
    <cellStyle name="D_NEw" xfId="96"/>
    <cellStyle name="D_PM  report_한화_2003(수령)" xfId="97"/>
    <cellStyle name="D_PM Monthly report_한화_송부" xfId="98"/>
    <cellStyle name="D_PM Monthly report_한화_송부1" xfId="99"/>
    <cellStyle name="D_PM Monthly report_한화_송부11" xfId="100"/>
    <cellStyle name="D_PM Monthly report_한화_송부12" xfId="101"/>
    <cellStyle name="D_PM monthly_Hanwha_200402" xfId="102"/>
    <cellStyle name="D_PM monthly_Hanwha_200403" xfId="103"/>
    <cellStyle name="D_PM monthly_Hanwha_200404" xfId="104"/>
    <cellStyle name="D_PM monthly_Hanwha_200405" xfId="105"/>
    <cellStyle name="D_PM report_hanwha_200304" xfId="106"/>
    <cellStyle name="D_PM report_hanwha_200305" xfId="107"/>
    <cellStyle name="D_PM report_hanwha_200306" xfId="108"/>
    <cellStyle name="D_PM report_hanwha_200307" xfId="109"/>
    <cellStyle name="D_PM report_Hanwha_200308" xfId="110"/>
    <cellStyle name="D_PM report_Hanwha_200309" xfId="111"/>
    <cellStyle name="D_PM report_Hanwha_200310" xfId="112"/>
    <cellStyle name="D_PM report_Hanwha_200311" xfId="113"/>
    <cellStyle name="D_PM report_Hanwha_20040101" xfId="114"/>
    <cellStyle name="D_PM report_한화_200303" xfId="115"/>
    <cellStyle name="D_report _수익분석_한화_200312" xfId="116"/>
    <cellStyle name="D_Rev1_IS Report_by C&amp;W_for Sep" xfId="117"/>
    <cellStyle name="D_Sheet11" xfId="118"/>
    <cellStyle name="D_Sheet12" xfId="119"/>
    <cellStyle name="D_Sheet5" xfId="120"/>
    <cellStyle name="D_Sheet6" xfId="121"/>
    <cellStyle name="D_명동 03.02" xfId="122"/>
    <cellStyle name="D_명동003년 3월" xfId="123"/>
    <cellStyle name="D_미수현황" xfId="124"/>
    <cellStyle name="D_수익지출 graph_2002" xfId="125"/>
    <cellStyle name="D_월말보고서2003년 6월" xfId="126"/>
    <cellStyle name="D_투자수익률_IS Report_by C&amp;W_for Dec" xfId="127"/>
    <cellStyle name="D_한화_수익편차" xfId="128"/>
    <cellStyle name="DATETIME" xfId="129"/>
    <cellStyle name="EvenBodyShade" xfId="130"/>
    <cellStyle name="F1" xfId="131"/>
    <cellStyle name="GrandTotal" xfId="132"/>
    <cellStyle name="Head0" xfId="133"/>
    <cellStyle name="Head1" xfId="134"/>
    <cellStyle name="Head2" xfId="135"/>
    <cellStyle name="Head3" xfId="136"/>
    <cellStyle name="Head4" xfId="137"/>
    <cellStyle name="Head5" xfId="138"/>
    <cellStyle name="Head6" xfId="139"/>
    <cellStyle name="Head7" xfId="140"/>
    <cellStyle name="Head8" xfId="141"/>
    <cellStyle name="Head9" xfId="142"/>
    <cellStyle name="Header1" xfId="143"/>
    <cellStyle name="Header2" xfId="144"/>
    <cellStyle name="Heading1" xfId="145"/>
    <cellStyle name="Heading4" xfId="146"/>
    <cellStyle name="HeadShade" xfId="147"/>
    <cellStyle name="I" xfId="148"/>
    <cellStyle name="I_01_AM monthly_Lease_200208" xfId="149"/>
    <cellStyle name="I_01_PM monthly_Lease_200212" xfId="150"/>
    <cellStyle name="I_02_AM monthly_analysis_2000208" xfId="151"/>
    <cellStyle name="I_02_AM monthly_Financials_200405" xfId="152"/>
    <cellStyle name="I_02_PM monthly_Financials_200301" xfId="153"/>
    <cellStyle name="I_02_PM monthly_Financials_200302" xfId="154"/>
    <cellStyle name="I_02_PM monthly_Financials_200307" xfId="155"/>
    <cellStyle name="I_02_PM monthly_Financials_200309" xfId="156"/>
    <cellStyle name="I_02_PM monthly_Financials_200401" xfId="157"/>
    <cellStyle name="I_02_PM monthly_Financials_200403(1)" xfId="158"/>
    <cellStyle name="I_03_yardi_한화_20028" xfId="159"/>
    <cellStyle name="I_05_yardi_대한_200208" xfId="160"/>
    <cellStyle name="I_Aging_daihandaia_200404" xfId="161"/>
    <cellStyle name="I_Aging_daihandaia_200405" xfId="162"/>
    <cellStyle name="I_Aging_daihandaia_200406" xfId="163"/>
    <cellStyle name="I_AM monthly_Appendixl_200206" xfId="164"/>
    <cellStyle name="I_cover_yardi_Yvette" xfId="165"/>
    <cellStyle name="I_IS" xfId="166"/>
    <cellStyle name="I_Mokgyo fS-0502" xfId="167"/>
    <cellStyle name="I_Monthly Report(대아 2002.6)" xfId="168"/>
    <cellStyle name="I_NEw" xfId="169"/>
    <cellStyle name="I_PM  report_한화_2003(수령)" xfId="170"/>
    <cellStyle name="I_PM Monthly report_한화_송부" xfId="171"/>
    <cellStyle name="I_PM Monthly report_한화_송부1" xfId="172"/>
    <cellStyle name="I_PM Monthly report_한화_송부11" xfId="173"/>
    <cellStyle name="I_PM Monthly report_한화_송부12" xfId="174"/>
    <cellStyle name="I_PM monthly_Hanwha_200402" xfId="175"/>
    <cellStyle name="I_PM monthly_Hanwha_200403" xfId="176"/>
    <cellStyle name="I_PM monthly_Hanwha_200404" xfId="177"/>
    <cellStyle name="I_PM monthly_Hanwha_200405" xfId="178"/>
    <cellStyle name="I_PM report_hanwha_200304" xfId="179"/>
    <cellStyle name="I_PM report_hanwha_200305" xfId="180"/>
    <cellStyle name="I_PM report_hanwha_200306" xfId="181"/>
    <cellStyle name="I_PM report_hanwha_200307" xfId="182"/>
    <cellStyle name="I_PM report_Hanwha_200308" xfId="183"/>
    <cellStyle name="I_PM report_Hanwha_200309" xfId="184"/>
    <cellStyle name="I_PM report_Hanwha_200310" xfId="185"/>
    <cellStyle name="I_PM report_Hanwha_200311" xfId="186"/>
    <cellStyle name="I_PM report_Hanwha_20040101" xfId="187"/>
    <cellStyle name="I_PM report_한화_200303" xfId="188"/>
    <cellStyle name="I_report _수익분석_한화_200312" xfId="189"/>
    <cellStyle name="I_Rev1_IS Report_by C&amp;W_for Sep" xfId="190"/>
    <cellStyle name="I_Sheet11" xfId="191"/>
    <cellStyle name="I_Sheet12" xfId="192"/>
    <cellStyle name="I_명동 03.02" xfId="193"/>
    <cellStyle name="I_명동003년 3월" xfId="194"/>
    <cellStyle name="I_수익지출 graph_2002" xfId="195"/>
    <cellStyle name="I_월말보고서2003년 6월" xfId="196"/>
    <cellStyle name="I_투자수익률_IS Report_by C&amp;W_for Dec" xfId="197"/>
    <cellStyle name="I_한화_수익편차" xfId="198"/>
    <cellStyle name="M" xfId="199"/>
    <cellStyle name="M_01_AM monthly_Lease_200208" xfId="200"/>
    <cellStyle name="M_01_PM monthly_Lease_200212" xfId="201"/>
    <cellStyle name="M_02_AM monthly_analysis_2000208" xfId="202"/>
    <cellStyle name="M_02_AM monthly_Financials_200405" xfId="203"/>
    <cellStyle name="M_02_PM monthly_Financials_200301" xfId="204"/>
    <cellStyle name="M_02_PM monthly_Financials_200302" xfId="205"/>
    <cellStyle name="M_02_PM monthly_Financials_200307" xfId="206"/>
    <cellStyle name="M_02_PM monthly_Financials_200309" xfId="207"/>
    <cellStyle name="M_02_PM monthly_Financials_200401" xfId="208"/>
    <cellStyle name="M_02_PM monthly_Financials_200403(1)" xfId="209"/>
    <cellStyle name="M_03_yardi_한화_20028" xfId="210"/>
    <cellStyle name="M_05_yardi_대한_200208" xfId="211"/>
    <cellStyle name="M_Aging report_daihan&amp;daia_may2003" xfId="212"/>
    <cellStyle name="M_Aging report_hanhwa_may2003" xfId="213"/>
    <cellStyle name="M_Aging_daihan&amp;daia_200311" xfId="214"/>
    <cellStyle name="M_Aging_daihandaia_200404" xfId="215"/>
    <cellStyle name="M_Aging_daihandaia_200405" xfId="216"/>
    <cellStyle name="M_Aging_daihandaia_200406" xfId="217"/>
    <cellStyle name="M_Aging_hanhwa_200404" xfId="218"/>
    <cellStyle name="M_Aging_hanhwa_200405" xfId="219"/>
    <cellStyle name="M_Agingreport_daihan&amp;daia_2003aug" xfId="220"/>
    <cellStyle name="M_AM monthly_Appendixl_200206" xfId="221"/>
    <cellStyle name="M_cover_yardi_Yvette" xfId="222"/>
    <cellStyle name="M_Mokgyo fS-0502" xfId="223"/>
    <cellStyle name="M_Monthly Report(대아 2002.6)" xfId="224"/>
    <cellStyle name="M_NEw" xfId="225"/>
    <cellStyle name="M_PM  report_한화_2003(수령)" xfId="226"/>
    <cellStyle name="M_PM Monthly report_한화_송부" xfId="227"/>
    <cellStyle name="M_PM Monthly report_한화_송부1" xfId="228"/>
    <cellStyle name="M_PM Monthly report_한화_송부11" xfId="229"/>
    <cellStyle name="M_PM Monthly report_한화_송부12" xfId="230"/>
    <cellStyle name="M_PM monthly_Hanwha_200402" xfId="231"/>
    <cellStyle name="M_PM monthly_Hanwha_200403" xfId="232"/>
    <cellStyle name="M_PM monthly_Hanwha_200404" xfId="233"/>
    <cellStyle name="M_PM monthly_Hanwha_200405" xfId="234"/>
    <cellStyle name="M_PM report_hanwha_200304" xfId="235"/>
    <cellStyle name="M_PM report_hanwha_200305" xfId="236"/>
    <cellStyle name="M_PM report_hanwha_200306" xfId="237"/>
    <cellStyle name="M_PM report_hanwha_200307" xfId="238"/>
    <cellStyle name="M_PM report_Hanwha_200308" xfId="239"/>
    <cellStyle name="M_PM report_Hanwha_200309" xfId="240"/>
    <cellStyle name="M_PM report_Hanwha_200310" xfId="241"/>
    <cellStyle name="M_PM report_Hanwha_200311" xfId="242"/>
    <cellStyle name="M_PM report_Hanwha_20040101" xfId="243"/>
    <cellStyle name="M_PM report_한화_200303" xfId="244"/>
    <cellStyle name="M_report _수익분석_한화_200312" xfId="245"/>
    <cellStyle name="M_Rev1_IS Report_by C&amp;W_for Sep" xfId="246"/>
    <cellStyle name="M_Sheet11" xfId="247"/>
    <cellStyle name="M_Sheet12" xfId="248"/>
    <cellStyle name="M_Sheet5" xfId="249"/>
    <cellStyle name="M_Sheet6" xfId="250"/>
    <cellStyle name="M_명동 03.02" xfId="251"/>
    <cellStyle name="M_명동003년 3월" xfId="252"/>
    <cellStyle name="M_미수현황" xfId="253"/>
    <cellStyle name="M_수익지출 graph_2002" xfId="254"/>
    <cellStyle name="M_월말보고서2003년 6월" xfId="255"/>
    <cellStyle name="M_투자수익률_IS Report_by C&amp;W_for Dec" xfId="256"/>
    <cellStyle name="M_한화_수익편차" xfId="257"/>
    <cellStyle name="Normal_ SG&amp;A Bridge " xfId="258"/>
    <cellStyle name="OddBodyShade" xfId="259"/>
    <cellStyle name="Overscore" xfId="260"/>
    <cellStyle name="Overunder" xfId="261"/>
    <cellStyle name="P" xfId="262"/>
    <cellStyle name="Reg1" xfId="263"/>
    <cellStyle name="Reg2" xfId="264"/>
    <cellStyle name="Reg3" xfId="265"/>
    <cellStyle name="Reg4" xfId="266"/>
    <cellStyle name="Reg5" xfId="267"/>
    <cellStyle name="Reg6" xfId="268"/>
    <cellStyle name="Reg7" xfId="269"/>
    <cellStyle name="Reg8" xfId="270"/>
    <cellStyle name="Reg9" xfId="271"/>
    <cellStyle name="SpecialHeader" xfId="272"/>
    <cellStyle name="SubHeader" xfId="273"/>
    <cellStyle name="SubTotal" xfId="274"/>
    <cellStyle name="T" xfId="275"/>
    <cellStyle name="T_01_AM monthly_Lease_200208" xfId="276"/>
    <cellStyle name="T_01_PM monthly_Lease_200212" xfId="277"/>
    <cellStyle name="T_02_AM monthly_analysis_2000208" xfId="278"/>
    <cellStyle name="T_02_AM monthly_Financials_200405" xfId="279"/>
    <cellStyle name="T_02_PM monthly_Financials_200301" xfId="280"/>
    <cellStyle name="T_02_PM monthly_Financials_200302" xfId="281"/>
    <cellStyle name="T_02_PM monthly_Financials_200307" xfId="282"/>
    <cellStyle name="T_02_PM monthly_Financials_200309" xfId="283"/>
    <cellStyle name="T_02_PM monthly_Financials_200401" xfId="284"/>
    <cellStyle name="T_02_PM monthly_Financials_200403(1)" xfId="285"/>
    <cellStyle name="T_03_yardi_한화_20028" xfId="286"/>
    <cellStyle name="T_05_yardi_대한_200208" xfId="287"/>
    <cellStyle name="T_Aging report_daihan&amp;daia_may2003" xfId="288"/>
    <cellStyle name="T_Aging report_hanhwa_may2003" xfId="289"/>
    <cellStyle name="T_Aging_daihan&amp;daia_200311" xfId="290"/>
    <cellStyle name="T_Aging_daihandaia_200404" xfId="291"/>
    <cellStyle name="T_Aging_daihandaia_200405" xfId="292"/>
    <cellStyle name="T_Aging_daihandaia_200406" xfId="293"/>
    <cellStyle name="T_Aging_hanhwa_200404" xfId="294"/>
    <cellStyle name="T_Aging_hanhwa_200405" xfId="295"/>
    <cellStyle name="T_Agingreport_daihan&amp;daia_2003aug" xfId="296"/>
    <cellStyle name="T_AM monthly_Appendixl_200206" xfId="297"/>
    <cellStyle name="T_cover_yardi_Yvette" xfId="298"/>
    <cellStyle name="T_Mokgyo fS-0502" xfId="299"/>
    <cellStyle name="T_Monthly Report(대아 2002.6)" xfId="300"/>
    <cellStyle name="T_NEw" xfId="301"/>
    <cellStyle name="T_PM  report_한화_2003(수령)" xfId="302"/>
    <cellStyle name="T_PM Monthly report_한화_송부" xfId="303"/>
    <cellStyle name="T_PM Monthly report_한화_송부1" xfId="304"/>
    <cellStyle name="T_PM Monthly report_한화_송부11" xfId="305"/>
    <cellStyle name="T_PM Monthly report_한화_송부12" xfId="306"/>
    <cellStyle name="T_PM monthly_Hanwha_200402" xfId="307"/>
    <cellStyle name="T_PM monthly_Hanwha_200403" xfId="308"/>
    <cellStyle name="T_PM monthly_Hanwha_200404" xfId="309"/>
    <cellStyle name="T_PM monthly_Hanwha_200405" xfId="310"/>
    <cellStyle name="T_PM report_hanwha_200304" xfId="311"/>
    <cellStyle name="T_PM report_hanwha_200305" xfId="312"/>
    <cellStyle name="T_PM report_hanwha_200306" xfId="313"/>
    <cellStyle name="T_PM report_hanwha_200307" xfId="314"/>
    <cellStyle name="T_PM report_Hanwha_200308" xfId="315"/>
    <cellStyle name="T_PM report_Hanwha_200309" xfId="316"/>
    <cellStyle name="T_PM report_Hanwha_200310" xfId="317"/>
    <cellStyle name="T_PM report_Hanwha_200311" xfId="318"/>
    <cellStyle name="T_PM report_Hanwha_20040101" xfId="319"/>
    <cellStyle name="T_PM report_한화_200303" xfId="320"/>
    <cellStyle name="T_report _수익분석_한화_200312" xfId="321"/>
    <cellStyle name="T_Rev1_IS Report_by C&amp;W_for Sep" xfId="322"/>
    <cellStyle name="T_Sheet11" xfId="323"/>
    <cellStyle name="T_Sheet12" xfId="324"/>
    <cellStyle name="T_Sheet5" xfId="325"/>
    <cellStyle name="T_Sheet6" xfId="326"/>
    <cellStyle name="T_명동 03.02" xfId="327"/>
    <cellStyle name="T_명동003년 3월" xfId="328"/>
    <cellStyle name="T_미수현황" xfId="329"/>
    <cellStyle name="T_수익지출 graph_2002" xfId="330"/>
    <cellStyle name="T_월말보고서2003년 6월" xfId="331"/>
    <cellStyle name="T_투자수익률_IS Report_by C&amp;W_for Dec" xfId="332"/>
    <cellStyle name="T_한화_수익편차" xfId="333"/>
    <cellStyle name="TIME" xfId="334"/>
    <cellStyle name="Title1" xfId="335"/>
    <cellStyle name="TitleOther" xfId="336"/>
    <cellStyle name="Total1" xfId="337"/>
    <cellStyle name="Total2" xfId="338"/>
    <cellStyle name="Total3" xfId="339"/>
    <cellStyle name="Total4" xfId="340"/>
    <cellStyle name="Total5" xfId="341"/>
    <cellStyle name="Total6" xfId="342"/>
    <cellStyle name="Total7" xfId="343"/>
    <cellStyle name="Total8" xfId="344"/>
    <cellStyle name="Total9" xfId="345"/>
    <cellStyle name="TotShade" xfId="346"/>
    <cellStyle name="Underscore" xfId="347"/>
    <cellStyle name="고정소숫점" xfId="348"/>
    <cellStyle name="고정출력1" xfId="349"/>
    <cellStyle name="고정출력2" xfId="350"/>
    <cellStyle name="금액" xfId="351"/>
    <cellStyle name="날짜" xfId="352"/>
    <cellStyle name="달러" xfId="353"/>
    <cellStyle name="뒤에 오는 하이퍼링크_1-3.Transition-checklsit" xfId="354"/>
    <cellStyle name="백분율" xfId="375" builtinId="5"/>
    <cellStyle name="뷭?_BOOKSHIP" xfId="355"/>
    <cellStyle name="쉼표 [0]" xfId="1" builtinId="6"/>
    <cellStyle name="쉼표 [0] 2" xfId="356"/>
    <cellStyle name="쉼표 [0] 2 2" xfId="357"/>
    <cellStyle name="쉼표 [0] 3" xfId="358"/>
    <cellStyle name="쉼표 [0] 4" xfId="359"/>
    <cellStyle name="스타일 1" xfId="360"/>
    <cellStyle name="자리수" xfId="361"/>
    <cellStyle name="자리수0" xfId="362"/>
    <cellStyle name="지정되지 않음" xfId="363"/>
    <cellStyle name="콤마 [0]_00.마이톤" xfId="364"/>
    <cellStyle name="콤마_00.마이톤" xfId="365"/>
    <cellStyle name="통화 [0] 2" xfId="366"/>
    <cellStyle name="통화 [0] 3" xfId="367"/>
    <cellStyle name="통화 [0] 3 2" xfId="368"/>
    <cellStyle name="퍼센트" xfId="369"/>
    <cellStyle name="표준" xfId="0" builtinId="0"/>
    <cellStyle name="표준 2" xfId="2"/>
    <cellStyle name="표준 3" xfId="370"/>
    <cellStyle name="표준 4" xfId="371"/>
    <cellStyle name="합산" xfId="372"/>
    <cellStyle name="화폐기호" xfId="373"/>
    <cellStyle name="화폐기호0" xfId="374"/>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8.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3.xml"/><Relationship Id="rId20" Type="http://schemas.openxmlformats.org/officeDocument/2006/relationships/externalLink" Target="externalLinks/externalLink17.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24" Type="http://schemas.openxmlformats.org/officeDocument/2006/relationships/styles" Target="styles.xml"/><Relationship Id="rId5" Type="http://schemas.openxmlformats.org/officeDocument/2006/relationships/externalLink" Target="externalLinks/externalLink2.xml"/><Relationship Id="rId15" Type="http://schemas.openxmlformats.org/officeDocument/2006/relationships/externalLink" Target="externalLinks/externalLink12.xml"/><Relationship Id="rId23" Type="http://schemas.openxmlformats.org/officeDocument/2006/relationships/theme" Target="theme/theme1.xml"/><Relationship Id="rId10" Type="http://schemas.openxmlformats.org/officeDocument/2006/relationships/externalLink" Target="externalLinks/externalLink7.xml"/><Relationship Id="rId19" Type="http://schemas.openxmlformats.org/officeDocument/2006/relationships/externalLink" Target="externalLinks/externalLink16.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18"/>
  <sheetViews>
    <sheetView workbookViewId="0">
      <selection activeCell="F24" sqref="F24"/>
    </sheetView>
  </sheetViews>
  <sheetFormatPr defaultRowHeight="16.5"/>
  <cols>
    <col min="1" max="1" width="18.625" customWidth="1"/>
    <col min="2" max="2" width="17.5" customWidth="1"/>
    <col min="3" max="14" width="11.375" customWidth="1"/>
    <col min="15" max="17" width="14.625" customWidth="1"/>
    <col min="19" max="19" width="13.75" customWidth="1"/>
  </cols>
  <sheetData>
    <row r="1" spans="1:19" s="3" customFormat="1" ht="25.5" customHeight="1">
      <c r="A1" s="1" t="s">
        <v>48</v>
      </c>
      <c r="B1" s="1"/>
      <c r="C1" s="2"/>
      <c r="D1" s="2"/>
      <c r="E1" s="2"/>
    </row>
    <row r="2" spans="1:19" s="3" customFormat="1" ht="21" customHeight="1" thickBot="1">
      <c r="A2" s="150"/>
      <c r="B2" s="150"/>
      <c r="C2" s="10"/>
      <c r="D2" s="10"/>
      <c r="E2" s="10"/>
      <c r="F2" s="10"/>
      <c r="G2" s="10"/>
      <c r="H2" s="10"/>
      <c r="I2" s="10"/>
      <c r="J2" s="10"/>
      <c r="K2" s="10"/>
      <c r="L2" s="10"/>
      <c r="M2" s="10"/>
      <c r="N2" s="10"/>
      <c r="O2" s="33"/>
      <c r="P2" s="33"/>
      <c r="Q2" s="33"/>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Bot="1">
      <c r="A5" s="151" t="s">
        <v>19</v>
      </c>
      <c r="B5" s="152"/>
      <c r="C5" s="48" t="s">
        <v>20</v>
      </c>
      <c r="D5" s="13" t="s">
        <v>21</v>
      </c>
      <c r="E5" s="18" t="s">
        <v>1</v>
      </c>
      <c r="F5" s="18" t="s">
        <v>2</v>
      </c>
      <c r="G5" s="13" t="s">
        <v>3</v>
      </c>
      <c r="H5" s="13" t="s">
        <v>4</v>
      </c>
      <c r="I5" s="13" t="s">
        <v>5</v>
      </c>
      <c r="J5" s="18" t="s">
        <v>6</v>
      </c>
      <c r="K5" s="13" t="s">
        <v>7</v>
      </c>
      <c r="L5" s="13" t="s">
        <v>8</v>
      </c>
      <c r="M5" s="13" t="s">
        <v>9</v>
      </c>
      <c r="N5" s="9" t="s">
        <v>22</v>
      </c>
      <c r="O5" s="35" t="s">
        <v>23</v>
      </c>
      <c r="P5" s="62"/>
      <c r="Q5" s="62"/>
    </row>
    <row r="6" spans="1:19" s="3" customFormat="1" ht="22.5" customHeight="1">
      <c r="A6" s="153" t="s">
        <v>24</v>
      </c>
      <c r="B6" s="7" t="s">
        <v>25</v>
      </c>
      <c r="C6" s="49">
        <v>74107</v>
      </c>
      <c r="D6" s="8">
        <v>70095</v>
      </c>
      <c r="E6" s="19">
        <v>68240</v>
      </c>
      <c r="F6" s="19">
        <v>63435</v>
      </c>
      <c r="G6" s="8">
        <v>64717</v>
      </c>
      <c r="H6" s="8">
        <v>70807</v>
      </c>
      <c r="I6" s="8">
        <v>73705</v>
      </c>
      <c r="J6" s="19">
        <v>72669</v>
      </c>
      <c r="K6" s="8">
        <v>67742</v>
      </c>
      <c r="L6" s="8">
        <v>65892</v>
      </c>
      <c r="M6" s="8">
        <v>66115</v>
      </c>
      <c r="N6" s="73">
        <v>68768</v>
      </c>
      <c r="O6" s="36">
        <v>826292</v>
      </c>
      <c r="P6" s="60"/>
      <c r="Q6" s="61"/>
      <c r="S6" s="67">
        <v>969462</v>
      </c>
    </row>
    <row r="7" spans="1:19" s="3" customFormat="1" ht="22.5" customHeight="1">
      <c r="A7" s="154"/>
      <c r="B7" s="7" t="s">
        <v>26</v>
      </c>
      <c r="C7" s="50">
        <v>0.90192904521389883</v>
      </c>
      <c r="D7" s="28">
        <v>1.0583572399214858</v>
      </c>
      <c r="E7" s="20">
        <v>0.98112230960562452</v>
      </c>
      <c r="F7" s="20">
        <v>0.93922120225051819</v>
      </c>
      <c r="G7" s="28">
        <v>0.99117822737506323</v>
      </c>
      <c r="H7" s="28">
        <v>1.0949818294285936</v>
      </c>
      <c r="I7" s="28">
        <v>1.0006652546975128</v>
      </c>
      <c r="J7" s="20">
        <v>0.9878874388254486</v>
      </c>
      <c r="K7" s="28">
        <v>0.90898356256289836</v>
      </c>
      <c r="L7" s="28">
        <v>0.855529155143536</v>
      </c>
      <c r="M7" s="28">
        <v>0.93952054113200045</v>
      </c>
      <c r="N7" s="68">
        <v>0.89404300683845139</v>
      </c>
      <c r="O7" s="37">
        <v>1.0907799620870098</v>
      </c>
      <c r="P7" s="61"/>
      <c r="Q7" s="61"/>
      <c r="S7" s="67">
        <v>14.071091416519762</v>
      </c>
    </row>
    <row r="8" spans="1:19" s="3" customFormat="1" ht="22.5" customHeight="1">
      <c r="A8" s="155" t="s">
        <v>27</v>
      </c>
      <c r="B8" s="45" t="s">
        <v>28</v>
      </c>
      <c r="C8" s="51">
        <v>46820</v>
      </c>
      <c r="D8" s="14">
        <v>41155</v>
      </c>
      <c r="E8" s="21">
        <v>19252</v>
      </c>
      <c r="F8" s="21">
        <v>8793</v>
      </c>
      <c r="G8" s="14">
        <v>18375</v>
      </c>
      <c r="H8" s="14">
        <v>34320</v>
      </c>
      <c r="I8" s="14">
        <v>36149</v>
      </c>
      <c r="J8" s="21">
        <v>39192</v>
      </c>
      <c r="K8" s="14">
        <v>30859</v>
      </c>
      <c r="L8" s="14">
        <v>16056</v>
      </c>
      <c r="M8" s="72">
        <v>21115</v>
      </c>
      <c r="N8" s="74">
        <v>55603</v>
      </c>
      <c r="O8" s="38">
        <v>367689</v>
      </c>
      <c r="P8" s="63" t="s">
        <v>29</v>
      </c>
      <c r="Q8" s="61"/>
      <c r="S8" s="67">
        <v>427758</v>
      </c>
    </row>
    <row r="9" spans="1:19" s="3" customFormat="1" ht="22.5" customHeight="1">
      <c r="A9" s="156"/>
      <c r="B9" s="45" t="s">
        <v>30</v>
      </c>
      <c r="C9" s="52">
        <v>0.75124753301349423</v>
      </c>
      <c r="D9" s="29">
        <v>0.8839132302405498</v>
      </c>
      <c r="E9" s="22">
        <v>0.9308127447662331</v>
      </c>
      <c r="F9" s="22">
        <v>1.0929770043505282</v>
      </c>
      <c r="G9" s="29">
        <v>1.6472433886149709</v>
      </c>
      <c r="H9" s="29">
        <v>1.2793081596898648</v>
      </c>
      <c r="I9" s="29">
        <v>0.97628757393253573</v>
      </c>
      <c r="J9" s="22">
        <v>0.88127361036157581</v>
      </c>
      <c r="K9" s="29">
        <v>1.5205972208534542</v>
      </c>
      <c r="L9" s="29">
        <v>1.3569979716024341</v>
      </c>
      <c r="M9" s="29">
        <v>1.0096107870326096</v>
      </c>
      <c r="N9" s="69">
        <v>1.0344744186046511</v>
      </c>
      <c r="O9" s="39">
        <v>1.1781656338317001</v>
      </c>
      <c r="P9" s="61"/>
      <c r="Q9" s="61"/>
      <c r="S9" s="67">
        <v>13.99250260435641</v>
      </c>
    </row>
    <row r="10" spans="1:19" s="3" customFormat="1" ht="22.5" customHeight="1">
      <c r="A10" s="148" t="s">
        <v>31</v>
      </c>
      <c r="B10" s="11" t="s">
        <v>12</v>
      </c>
      <c r="C10" s="53">
        <v>268.08539999999999</v>
      </c>
      <c r="D10" s="15">
        <v>299.97660000000002</v>
      </c>
      <c r="E10" s="23">
        <v>318.78399999999999</v>
      </c>
      <c r="F10" s="23">
        <v>269.97019999999998</v>
      </c>
      <c r="G10" s="15">
        <v>289.89420000000001</v>
      </c>
      <c r="H10" s="15">
        <v>295.87139999999999</v>
      </c>
      <c r="I10" s="15">
        <v>298.86</v>
      </c>
      <c r="J10" s="23">
        <v>232.1146</v>
      </c>
      <c r="K10" s="15">
        <v>165.36920000000001</v>
      </c>
      <c r="L10" s="15">
        <v>186.2894</v>
      </c>
      <c r="M10" s="15">
        <v>245.0652</v>
      </c>
      <c r="N10" s="75">
        <v>229.126</v>
      </c>
      <c r="O10" s="40">
        <v>3099.4062000000004</v>
      </c>
      <c r="P10" s="63"/>
      <c r="Q10" s="61"/>
      <c r="S10" s="67">
        <v>3515.0282000000002</v>
      </c>
    </row>
    <row r="11" spans="1:19" s="3" customFormat="1" ht="22.5" customHeight="1">
      <c r="A11" s="157"/>
      <c r="B11" s="7" t="s">
        <v>26</v>
      </c>
      <c r="C11" s="54">
        <v>0.74930445889781117</v>
      </c>
      <c r="D11" s="30">
        <v>0.92615384615384622</v>
      </c>
      <c r="E11" s="24">
        <v>0.96346856420262628</v>
      </c>
      <c r="F11" s="24">
        <v>0.85997215930990767</v>
      </c>
      <c r="G11" s="30">
        <v>0.99959863536022475</v>
      </c>
      <c r="H11" s="30">
        <v>0.94850094153989384</v>
      </c>
      <c r="I11" s="30">
        <v>0.95503054333779447</v>
      </c>
      <c r="J11" s="24">
        <v>0.55816609843593468</v>
      </c>
      <c r="K11" s="30">
        <v>0.47006621379545982</v>
      </c>
      <c r="L11" s="30">
        <v>0.56302694220590976</v>
      </c>
      <c r="M11" s="30">
        <v>0.72967734213238966</v>
      </c>
      <c r="N11" s="70">
        <v>0.93839871890959881</v>
      </c>
      <c r="O11" s="41">
        <v>1.0798270496378717</v>
      </c>
      <c r="P11" s="61"/>
      <c r="Q11" s="61"/>
      <c r="S11" s="67">
        <v>18.140997212032236</v>
      </c>
    </row>
    <row r="12" spans="1:19" s="3" customFormat="1" ht="22.5" customHeight="1">
      <c r="A12" s="155" t="s">
        <v>32</v>
      </c>
      <c r="B12" s="45" t="s">
        <v>12</v>
      </c>
      <c r="C12" s="97">
        <v>1282.6242</v>
      </c>
      <c r="D12" s="16">
        <v>1321.4916000000001</v>
      </c>
      <c r="E12" s="25">
        <v>1361.8054</v>
      </c>
      <c r="F12" s="25">
        <v>1084.8617999999999</v>
      </c>
      <c r="G12" s="16">
        <v>1103.7896000000001</v>
      </c>
      <c r="H12" s="16">
        <v>1156.5881999999999</v>
      </c>
      <c r="I12" s="16">
        <v>1096.8162</v>
      </c>
      <c r="J12" s="25">
        <v>828.83839999999998</v>
      </c>
      <c r="K12" s="16">
        <v>778.03219999999999</v>
      </c>
      <c r="L12" s="16">
        <v>947.38620000000003</v>
      </c>
      <c r="M12" s="16">
        <v>1035.0518</v>
      </c>
      <c r="N12" s="76">
        <v>1146.6261999999999</v>
      </c>
      <c r="O12" s="38">
        <v>13143.9118</v>
      </c>
      <c r="P12" s="63"/>
      <c r="Q12" s="61"/>
      <c r="S12" s="67">
        <v>9238.0661999999993</v>
      </c>
    </row>
    <row r="13" spans="1:19" s="3" customFormat="1" ht="22.5" customHeight="1">
      <c r="A13" s="156"/>
      <c r="B13" s="45" t="s">
        <v>30</v>
      </c>
      <c r="C13" s="55">
        <v>1.0869936117236483</v>
      </c>
      <c r="D13" s="31">
        <v>1.4166666666666667</v>
      </c>
      <c r="E13" s="26">
        <v>1.2782267541616825</v>
      </c>
      <c r="F13" s="26">
        <v>1.0940330793038038</v>
      </c>
      <c r="G13" s="31">
        <v>1.2306169866434766</v>
      </c>
      <c r="H13" s="31">
        <v>1.5091469644385187</v>
      </c>
      <c r="I13" s="31">
        <v>1.5306788560940299</v>
      </c>
      <c r="J13" s="26">
        <v>1.3457379686403024</v>
      </c>
      <c r="K13" s="31">
        <v>1.3600810700633024</v>
      </c>
      <c r="L13" s="31">
        <v>1.3426812178355563</v>
      </c>
      <c r="M13" s="31">
        <v>1.3940711169654678</v>
      </c>
      <c r="N13" s="71">
        <v>1.1935041797713886</v>
      </c>
      <c r="O13" s="42">
        <v>1.0955738021273747</v>
      </c>
      <c r="P13" s="61"/>
      <c r="Q13" s="61"/>
      <c r="S13" s="67">
        <v>13.924912061652343</v>
      </c>
    </row>
    <row r="14" spans="1:19" s="3" customFormat="1" ht="22.5" customHeight="1">
      <c r="A14" s="148" t="s">
        <v>33</v>
      </c>
      <c r="B14" s="46" t="s">
        <v>34</v>
      </c>
      <c r="C14" s="56">
        <v>413</v>
      </c>
      <c r="D14" s="58">
        <v>533</v>
      </c>
      <c r="E14" s="59">
        <v>455</v>
      </c>
      <c r="F14" s="59">
        <v>637</v>
      </c>
      <c r="G14" s="58">
        <v>433</v>
      </c>
      <c r="H14" s="58">
        <v>557</v>
      </c>
      <c r="I14" s="58">
        <v>546</v>
      </c>
      <c r="J14" s="59">
        <v>475</v>
      </c>
      <c r="K14" s="58">
        <v>321</v>
      </c>
      <c r="L14" s="58">
        <v>492</v>
      </c>
      <c r="M14" s="58">
        <v>430</v>
      </c>
      <c r="N14" s="77">
        <v>361</v>
      </c>
      <c r="O14" s="43">
        <v>5653</v>
      </c>
      <c r="P14" s="63"/>
      <c r="Q14" s="61"/>
      <c r="S14" s="67">
        <v>6283</v>
      </c>
    </row>
    <row r="15" spans="1:19" ht="22.5" customHeight="1" thickBot="1">
      <c r="A15" s="149"/>
      <c r="B15" s="47" t="s">
        <v>26</v>
      </c>
      <c r="C15" s="57">
        <v>0.94292237442922378</v>
      </c>
      <c r="D15" s="17">
        <v>1.1612200435729847</v>
      </c>
      <c r="E15" s="27">
        <v>1.091127098321343</v>
      </c>
      <c r="F15" s="27">
        <v>1.2203065134099618</v>
      </c>
      <c r="G15" s="17">
        <v>0.77046263345195731</v>
      </c>
      <c r="H15" s="17">
        <v>1.037243947858473</v>
      </c>
      <c r="I15" s="17">
        <v>0.94137931034482758</v>
      </c>
      <c r="J15" s="27">
        <v>0.86837294332723947</v>
      </c>
      <c r="K15" s="17">
        <v>0.6858974358974359</v>
      </c>
      <c r="L15" s="17">
        <v>0.57746478873239437</v>
      </c>
      <c r="M15" s="17">
        <v>0.7904411764705882</v>
      </c>
      <c r="N15" s="12">
        <v>0.76972281449893387</v>
      </c>
      <c r="O15" s="44">
        <v>1.0682161753590325</v>
      </c>
      <c r="P15" s="64"/>
      <c r="Q15" s="61"/>
      <c r="S15" s="67">
        <v>14.2022879263719</v>
      </c>
    </row>
    <row r="16" spans="1:19">
      <c r="C16" s="32"/>
      <c r="D16" s="32"/>
      <c r="E16" s="32"/>
      <c r="F16" s="32"/>
      <c r="G16" s="32"/>
      <c r="H16" s="32"/>
      <c r="I16" s="32"/>
      <c r="J16" s="32"/>
      <c r="K16" s="32"/>
      <c r="L16" s="32"/>
      <c r="M16" s="32"/>
      <c r="N16" s="32"/>
      <c r="O16" s="32"/>
      <c r="P16" s="65"/>
      <c r="Q16" s="65"/>
    </row>
    <row r="17" spans="3:17">
      <c r="P17" s="66"/>
      <c r="Q17" s="66"/>
    </row>
    <row r="18" spans="3:17">
      <c r="C18" s="34"/>
      <c r="D18" s="34"/>
      <c r="E18" s="34"/>
      <c r="F18" s="34"/>
      <c r="G18" s="34"/>
      <c r="H18" s="34"/>
      <c r="I18" s="34"/>
      <c r="J18" s="34"/>
      <c r="K18" s="34"/>
      <c r="L18" s="34"/>
      <c r="M18" s="34"/>
      <c r="N18" s="34"/>
      <c r="P18" s="66"/>
      <c r="Q18" s="66"/>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30"/>
  <sheetViews>
    <sheetView tabSelected="1" zoomScaleNormal="100" workbookViewId="0">
      <pane xSplit="2" ySplit="5" topLeftCell="C6" activePane="bottomRight" state="frozen"/>
      <selection pane="topRight" activeCell="C1" sqref="C1"/>
      <selection pane="bottomLeft" activeCell="A6" sqref="A6"/>
      <selection pane="bottomRight" activeCell="J22" sqref="J22"/>
    </sheetView>
  </sheetViews>
  <sheetFormatPr defaultRowHeight="16.5"/>
  <cols>
    <col min="1" max="1" width="18.625" customWidth="1"/>
    <col min="2" max="2" width="17.5" customWidth="1"/>
    <col min="3" max="14" width="11.375" customWidth="1"/>
    <col min="15" max="16" width="14.625" customWidth="1"/>
    <col min="17" max="17" width="22.5" bestFit="1" customWidth="1"/>
    <col min="19" max="19" width="13.75" customWidth="1"/>
  </cols>
  <sheetData>
    <row r="1" spans="1:19" s="3" customFormat="1" ht="25.5" customHeight="1">
      <c r="A1" s="1" t="s">
        <v>47</v>
      </c>
      <c r="B1" s="1"/>
      <c r="C1" s="2"/>
      <c r="D1" s="2"/>
      <c r="E1" s="2"/>
    </row>
    <row r="2" spans="1:19" s="3" customFormat="1" ht="21" customHeight="1" thickBot="1">
      <c r="A2" s="150"/>
      <c r="B2" s="150"/>
      <c r="C2" s="10"/>
      <c r="D2" s="10"/>
      <c r="E2" s="10"/>
      <c r="F2" s="10"/>
      <c r="G2" s="10"/>
      <c r="H2" s="10"/>
      <c r="I2" s="10"/>
      <c r="J2" s="10"/>
      <c r="K2" s="10"/>
      <c r="L2" s="10"/>
      <c r="M2" s="10"/>
      <c r="N2" s="10"/>
      <c r="O2" s="33"/>
      <c r="P2" s="33"/>
      <c r="Q2" s="33"/>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51" t="s">
        <v>0</v>
      </c>
      <c r="B5" s="152"/>
      <c r="C5" s="13" t="s">
        <v>35</v>
      </c>
      <c r="D5" s="13" t="s">
        <v>36</v>
      </c>
      <c r="E5" s="13" t="s">
        <v>37</v>
      </c>
      <c r="F5" s="13" t="s">
        <v>38</v>
      </c>
      <c r="G5" s="18" t="s">
        <v>39</v>
      </c>
      <c r="H5" s="13" t="s">
        <v>40</v>
      </c>
      <c r="I5" s="133" t="s">
        <v>41</v>
      </c>
      <c r="J5" s="110" t="s">
        <v>42</v>
      </c>
      <c r="K5" s="102" t="s">
        <v>43</v>
      </c>
      <c r="L5" s="13" t="s">
        <v>44</v>
      </c>
      <c r="M5" s="13" t="s">
        <v>45</v>
      </c>
      <c r="N5" s="9" t="s">
        <v>46</v>
      </c>
      <c r="O5" s="35" t="s">
        <v>10</v>
      </c>
      <c r="P5" s="62"/>
      <c r="Q5" s="62"/>
    </row>
    <row r="6" spans="1:19" s="3" customFormat="1" ht="22.5" customHeight="1">
      <c r="A6" s="153" t="s">
        <v>17</v>
      </c>
      <c r="B6" s="7" t="s">
        <v>11</v>
      </c>
      <c r="C6" s="87">
        <v>69244</v>
      </c>
      <c r="D6" s="80">
        <v>61588</v>
      </c>
      <c r="E6" s="92">
        <v>68306</v>
      </c>
      <c r="F6" s="80">
        <v>64049</v>
      </c>
      <c r="G6" s="125">
        <v>60871</v>
      </c>
      <c r="H6" s="92">
        <v>65670</v>
      </c>
      <c r="I6" s="143">
        <v>73399</v>
      </c>
      <c r="J6" s="147">
        <v>70052</v>
      </c>
      <c r="K6" s="146"/>
      <c r="L6" s="80"/>
      <c r="M6" s="87"/>
      <c r="N6" s="100"/>
      <c r="O6" s="36">
        <f t="shared" ref="O6" si="0">SUM(C6:N6)</f>
        <v>533179</v>
      </c>
      <c r="P6" s="60"/>
      <c r="Q6" s="61"/>
    </row>
    <row r="7" spans="1:19" s="3" customFormat="1" ht="22.5" customHeight="1">
      <c r="A7" s="154"/>
      <c r="B7" s="7" t="s">
        <v>18</v>
      </c>
      <c r="C7" s="28">
        <f>C6/'2020년도'!C6</f>
        <v>0.934378668681771</v>
      </c>
      <c r="D7" s="28">
        <f>D6/'2020년도'!D6</f>
        <v>0.87863613667165985</v>
      </c>
      <c r="E7" s="28">
        <f>E6/'2020년도'!E6</f>
        <v>1.0009671746776085</v>
      </c>
      <c r="F7" s="28">
        <f>F6/'2020년도'!F6</f>
        <v>1.0096791991802632</v>
      </c>
      <c r="G7" s="20">
        <f>G6/'2020년도'!G6</f>
        <v>0.94057202898774661</v>
      </c>
      <c r="H7" s="28">
        <f>H6/'2020년도'!H6</f>
        <v>0.92745067578064311</v>
      </c>
      <c r="I7" s="134">
        <f>I6/'2020년도'!I6</f>
        <v>0.99584831422562925</v>
      </c>
      <c r="J7" s="111">
        <f>J6/'2020년도'!J6</f>
        <v>0.96398739490016372</v>
      </c>
      <c r="K7" s="103">
        <f>K6/'2020년도'!K6</f>
        <v>0</v>
      </c>
      <c r="L7" s="28">
        <f>L6/'2020년도'!L6</f>
        <v>0</v>
      </c>
      <c r="M7" s="28">
        <f>M6/'2020년도'!M6</f>
        <v>0</v>
      </c>
      <c r="N7" s="68">
        <f>N6/'2020년도'!N6</f>
        <v>0</v>
      </c>
      <c r="O7" s="37">
        <f>O6/S7</f>
        <v>0.95590336605261983</v>
      </c>
      <c r="P7" s="60"/>
      <c r="Q7" s="61"/>
      <c r="S7" s="89">
        <f>SUM('2020년도'!C6:J6)</f>
        <v>557775</v>
      </c>
    </row>
    <row r="8" spans="1:19" s="3" customFormat="1" ht="22.5" customHeight="1">
      <c r="A8" s="155" t="s">
        <v>13</v>
      </c>
      <c r="B8" s="45" t="s">
        <v>11</v>
      </c>
      <c r="C8" s="122">
        <v>66393</v>
      </c>
      <c r="D8" s="81">
        <v>44601</v>
      </c>
      <c r="E8" s="81">
        <v>14343</v>
      </c>
      <c r="F8" s="81">
        <v>15860</v>
      </c>
      <c r="G8" s="126">
        <v>17001</v>
      </c>
      <c r="H8" s="81">
        <v>30883</v>
      </c>
      <c r="I8" s="135">
        <v>44904</v>
      </c>
      <c r="J8" s="113">
        <v>39917</v>
      </c>
      <c r="K8" s="104"/>
      <c r="L8" s="81"/>
      <c r="M8" s="98"/>
      <c r="N8" s="101"/>
      <c r="O8" s="38">
        <f t="shared" ref="O8" si="1">SUM(C8:N8)</f>
        <v>273902</v>
      </c>
      <c r="P8" s="60"/>
      <c r="Q8" s="61"/>
    </row>
    <row r="9" spans="1:19" s="3" customFormat="1" ht="22.5" customHeight="1">
      <c r="A9" s="156"/>
      <c r="B9" s="45" t="s">
        <v>18</v>
      </c>
      <c r="C9" s="29">
        <f>C8/'2020년도'!C8</f>
        <v>1.4180478428022212</v>
      </c>
      <c r="D9" s="82">
        <f>D8/'2020년도'!D8</f>
        <v>1.083732231806585</v>
      </c>
      <c r="E9" s="82">
        <f>E8/'2020년도'!E8</f>
        <v>0.74501350509038022</v>
      </c>
      <c r="F9" s="82">
        <f>F8/'2020년도'!F8</f>
        <v>1.8037074945979756</v>
      </c>
      <c r="G9" s="127">
        <f>G8/'2020년도'!G8</f>
        <v>0.92522448979591831</v>
      </c>
      <c r="H9" s="82">
        <f>H8/'2020년도'!H8</f>
        <v>0.89985431235431235</v>
      </c>
      <c r="I9" s="136">
        <f>I8/'2020년도'!I8</f>
        <v>1.2421920385072893</v>
      </c>
      <c r="J9" s="114">
        <f>J8/'2020년도'!J8</f>
        <v>1.0184986731986119</v>
      </c>
      <c r="K9" s="105">
        <f>K8/'2020년도'!K8</f>
        <v>0</v>
      </c>
      <c r="L9" s="82">
        <f>L8/'2020년도'!L8</f>
        <v>0</v>
      </c>
      <c r="M9" s="29">
        <f>M8/'2020년도'!M8</f>
        <v>0</v>
      </c>
      <c r="N9" s="69">
        <f>N8/'2020년도'!N8</f>
        <v>0</v>
      </c>
      <c r="O9" s="39">
        <f>O8/S9</f>
        <v>1.1222916052053626</v>
      </c>
      <c r="P9" s="60"/>
      <c r="Q9" s="61"/>
      <c r="S9" s="89">
        <f>SUM('2020년도'!C8:J8)</f>
        <v>244056</v>
      </c>
    </row>
    <row r="10" spans="1:19" s="3" customFormat="1" ht="22.5" customHeight="1">
      <c r="A10" s="148" t="s">
        <v>14</v>
      </c>
      <c r="B10" s="11" t="s">
        <v>12</v>
      </c>
      <c r="C10" s="94">
        <v>231.11840000000001</v>
      </c>
      <c r="D10" s="83">
        <v>172.3426</v>
      </c>
      <c r="E10" s="83">
        <v>214.18299999999999</v>
      </c>
      <c r="F10" s="83">
        <v>201.0506</v>
      </c>
      <c r="G10" s="128">
        <v>188.11170000000001</v>
      </c>
      <c r="H10" s="83">
        <v>161.23859999999999</v>
      </c>
      <c r="I10" s="137">
        <v>10</v>
      </c>
      <c r="J10" s="115">
        <v>3.9811999999999999</v>
      </c>
      <c r="K10" s="106"/>
      <c r="L10" s="83"/>
      <c r="M10" s="94"/>
      <c r="N10" s="118"/>
      <c r="O10" s="40">
        <f>SUM(C10:N10)</f>
        <v>1182.0261</v>
      </c>
      <c r="P10" s="60"/>
      <c r="Q10" s="61"/>
    </row>
    <row r="11" spans="1:19" s="3" customFormat="1" ht="22.5" customHeight="1">
      <c r="A11" s="157"/>
      <c r="B11" s="7" t="s">
        <v>18</v>
      </c>
      <c r="C11" s="30">
        <f>C10/'2020년도'!C10</f>
        <v>0.8621073732474801</v>
      </c>
      <c r="D11" s="84">
        <f>D10/'2020년도'!D10</f>
        <v>0.5745201459047139</v>
      </c>
      <c r="E11" s="84">
        <f>E10/'2020년도'!E10</f>
        <v>0.671875</v>
      </c>
      <c r="F11" s="84">
        <f>F10/'2020년도'!F10</f>
        <v>0.74471404621695292</v>
      </c>
      <c r="G11" s="129">
        <f>G10/'2020년도'!G10</f>
        <v>0.64889777028998852</v>
      </c>
      <c r="H11" s="84">
        <f>H10/'2020년도'!H10</f>
        <v>0.54496176379332373</v>
      </c>
      <c r="I11" s="138">
        <f>I10/'2020년도'!I10</f>
        <v>3.3460483169376963E-2</v>
      </c>
      <c r="J11" s="116">
        <f>J10/'2020년도'!J10</f>
        <v>1.7151872394067413E-2</v>
      </c>
      <c r="K11" s="107">
        <f>K10/'2020년도'!K10</f>
        <v>0</v>
      </c>
      <c r="L11" s="84">
        <f>L10/'2020년도'!L10</f>
        <v>0</v>
      </c>
      <c r="M11" s="30">
        <f>M10/'2020년도'!M10</f>
        <v>0</v>
      </c>
      <c r="N11" s="70">
        <f>N10/'2020년도'!N10</f>
        <v>0</v>
      </c>
      <c r="O11" s="41">
        <f>O10/S11</f>
        <v>0.51990181549927683</v>
      </c>
      <c r="P11" s="60"/>
      <c r="Q11" s="61"/>
      <c r="S11" s="89">
        <f>SUM('2020년도'!C10:J10)</f>
        <v>2273.5563999999999</v>
      </c>
    </row>
    <row r="12" spans="1:19" s="3" customFormat="1" ht="22.5" customHeight="1">
      <c r="A12" s="155" t="s">
        <v>15</v>
      </c>
      <c r="B12" s="45" t="s">
        <v>12</v>
      </c>
      <c r="C12" s="95">
        <v>1130.6869999999999</v>
      </c>
      <c r="D12" s="96">
        <v>1090.8389999999999</v>
      </c>
      <c r="E12" s="96">
        <v>1341.8814</v>
      </c>
      <c r="F12" s="96">
        <v>1149.5715</v>
      </c>
      <c r="G12" s="130">
        <v>1137.6279</v>
      </c>
      <c r="H12" s="96">
        <v>972.40809999999999</v>
      </c>
      <c r="I12" s="139">
        <v>782</v>
      </c>
      <c r="J12" s="117">
        <v>747.47029999999995</v>
      </c>
      <c r="K12" s="108"/>
      <c r="L12" s="96"/>
      <c r="M12" s="95"/>
      <c r="N12" s="119"/>
      <c r="O12" s="38">
        <f>SUM(C12:N12)</f>
        <v>8352.4851999999992</v>
      </c>
      <c r="P12" s="60"/>
      <c r="Q12" s="61"/>
    </row>
    <row r="13" spans="1:19" s="3" customFormat="1" ht="22.5" customHeight="1">
      <c r="A13" s="156"/>
      <c r="B13" s="45" t="s">
        <v>18</v>
      </c>
      <c r="C13" s="31">
        <f>C12/'2020년도'!C12</f>
        <v>0.88154192007292542</v>
      </c>
      <c r="D13" s="85">
        <f>D12/'2020년도'!D12</f>
        <v>0.82546041155312666</v>
      </c>
      <c r="E13" s="82">
        <f>E12/'2020년도'!E12</f>
        <v>0.98536942209217271</v>
      </c>
      <c r="F13" s="85">
        <f>F12/'2020년도'!F12</f>
        <v>1.0596478740425741</v>
      </c>
      <c r="G13" s="131">
        <f>G12/'2020년도'!G12</f>
        <v>1.0306564765603878</v>
      </c>
      <c r="H13" s="82">
        <f>H12/'2020년도'!H12</f>
        <v>0.84075568123555133</v>
      </c>
      <c r="I13" s="144">
        <f>I12/'2020년도'!I12</f>
        <v>0.71297269314585254</v>
      </c>
      <c r="J13" s="141">
        <f>J12/'2020년도'!J12</f>
        <v>0.90182875214275782</v>
      </c>
      <c r="K13" s="123">
        <f>K12/'2020년도'!K12</f>
        <v>0</v>
      </c>
      <c r="L13" s="85">
        <f>L12/'2020년도'!L12</f>
        <v>0</v>
      </c>
      <c r="M13" s="31">
        <f>M12/'2020년도'!M12</f>
        <v>0</v>
      </c>
      <c r="N13" s="71">
        <f>N12/'2020년도'!N12</f>
        <v>0</v>
      </c>
      <c r="O13" s="42">
        <f>O12/S13</f>
        <v>0.90426027134849962</v>
      </c>
      <c r="P13" s="60"/>
      <c r="Q13" s="61"/>
      <c r="S13" s="89">
        <f>SUM('2020년도'!C12:J12)</f>
        <v>9236.8153999999995</v>
      </c>
    </row>
    <row r="14" spans="1:19" s="3" customFormat="1" ht="22.5" customHeight="1">
      <c r="A14" s="148" t="s">
        <v>16</v>
      </c>
      <c r="B14" s="46" t="s">
        <v>12</v>
      </c>
      <c r="C14" s="88">
        <v>305</v>
      </c>
      <c r="D14" s="86">
        <v>365</v>
      </c>
      <c r="E14" s="83">
        <v>421</v>
      </c>
      <c r="F14" s="86">
        <v>784</v>
      </c>
      <c r="G14" s="132">
        <v>386</v>
      </c>
      <c r="H14" s="83">
        <v>414</v>
      </c>
      <c r="I14" s="145">
        <v>343</v>
      </c>
      <c r="J14" s="142">
        <v>300</v>
      </c>
      <c r="K14" s="124"/>
      <c r="L14" s="86"/>
      <c r="M14" s="88"/>
      <c r="N14" s="120"/>
      <c r="O14" s="43">
        <f>SUM(C14:N14)</f>
        <v>3318</v>
      </c>
      <c r="P14" s="60"/>
      <c r="Q14" s="61"/>
    </row>
    <row r="15" spans="1:19" ht="22.5" customHeight="1" thickBot="1">
      <c r="A15" s="149"/>
      <c r="B15" s="47" t="s">
        <v>18</v>
      </c>
      <c r="C15" s="17">
        <f>C14/'2020년도'!C14</f>
        <v>0.73849878934624702</v>
      </c>
      <c r="D15" s="17">
        <f>D14/'2020년도'!D14</f>
        <v>0.6848030018761726</v>
      </c>
      <c r="E15" s="17">
        <f>E14/'2020년도'!E14</f>
        <v>0.92527472527472532</v>
      </c>
      <c r="F15" s="17">
        <f>F14/'2020년도'!F14</f>
        <v>1.2307692307692308</v>
      </c>
      <c r="G15" s="27">
        <f>G14/'2020년도'!G14</f>
        <v>0.89145496535796764</v>
      </c>
      <c r="H15" s="17">
        <f>H14/'2020년도'!H14</f>
        <v>0.74326750448833034</v>
      </c>
      <c r="I15" s="140">
        <f>I14/'2020년도'!I14</f>
        <v>0.62820512820512819</v>
      </c>
      <c r="J15" s="112">
        <f>J14/'2020년도'!J14</f>
        <v>0.63157894736842102</v>
      </c>
      <c r="K15" s="109">
        <f>K14/'2020년도'!K14</f>
        <v>0</v>
      </c>
      <c r="L15" s="17">
        <f>L14/'2020년도'!L14</f>
        <v>0</v>
      </c>
      <c r="M15" s="99">
        <f>M14/'2020년도'!M14</f>
        <v>0</v>
      </c>
      <c r="N15" s="121">
        <f>N14/'2020년도'!N14</f>
        <v>0</v>
      </c>
      <c r="O15" s="44">
        <f>O14/S15</f>
        <v>0.8194615954556681</v>
      </c>
      <c r="P15" s="60"/>
      <c r="Q15" s="61"/>
      <c r="S15" s="90">
        <f>SUM('2020년도'!C14:J14)</f>
        <v>4049</v>
      </c>
    </row>
    <row r="16" spans="1:19">
      <c r="C16" s="32"/>
      <c r="D16" s="32"/>
      <c r="E16" s="32"/>
      <c r="F16" s="32"/>
      <c r="G16" s="32"/>
      <c r="H16" s="32"/>
      <c r="I16" s="32"/>
      <c r="J16" s="32"/>
      <c r="K16" s="32"/>
      <c r="L16" s="32"/>
      <c r="M16" s="32"/>
      <c r="N16" s="32"/>
      <c r="O16" s="32"/>
      <c r="P16" s="65"/>
      <c r="Q16" s="65"/>
    </row>
    <row r="17" spans="3:17">
      <c r="C17" s="78"/>
      <c r="D17" s="78"/>
      <c r="E17" s="78"/>
      <c r="F17" s="78"/>
      <c r="G17" s="78"/>
      <c r="H17" s="78"/>
      <c r="I17" s="78"/>
      <c r="J17" s="78"/>
      <c r="K17" s="78"/>
      <c r="L17" s="78"/>
      <c r="M17" s="78"/>
      <c r="N17" s="78"/>
      <c r="O17" s="78"/>
      <c r="P17" s="66"/>
      <c r="Q17" s="93"/>
    </row>
    <row r="18" spans="3:17">
      <c r="C18" s="79"/>
      <c r="D18" s="79"/>
      <c r="E18" s="79"/>
      <c r="F18" s="79"/>
      <c r="G18" s="79"/>
      <c r="H18" s="79"/>
      <c r="I18" s="79"/>
      <c r="J18" s="79"/>
      <c r="K18" s="79"/>
      <c r="L18" s="79"/>
      <c r="M18" s="79"/>
      <c r="N18" s="79"/>
      <c r="O18" s="32"/>
      <c r="P18" s="66"/>
      <c r="Q18" s="66"/>
    </row>
    <row r="21" spans="3:17">
      <c r="C21" s="34"/>
      <c r="D21" s="34"/>
      <c r="E21" s="34"/>
      <c r="F21" s="34"/>
      <c r="G21" s="34"/>
      <c r="H21" s="34"/>
      <c r="I21" s="34"/>
      <c r="J21" s="34"/>
      <c r="K21" s="34"/>
      <c r="L21" s="34"/>
      <c r="M21" s="34"/>
      <c r="N21" s="34"/>
    </row>
    <row r="22" spans="3:17">
      <c r="C22" s="91"/>
      <c r="D22" s="91"/>
      <c r="E22" s="91"/>
      <c r="F22" s="91"/>
      <c r="G22" s="91"/>
      <c r="H22" s="91"/>
      <c r="I22" s="91"/>
      <c r="J22" s="91"/>
      <c r="K22" s="91"/>
      <c r="L22" s="91"/>
      <c r="M22" s="91"/>
      <c r="N22" s="91"/>
    </row>
    <row r="23" spans="3:17">
      <c r="C23" s="34"/>
      <c r="D23" s="34"/>
      <c r="E23" s="34"/>
      <c r="F23" s="34"/>
      <c r="G23" s="34"/>
      <c r="H23" s="34"/>
      <c r="I23" s="34"/>
      <c r="J23" s="34"/>
      <c r="K23" s="34"/>
      <c r="L23" s="34"/>
      <c r="M23" s="34"/>
      <c r="N23" s="34"/>
    </row>
    <row r="24" spans="3:17">
      <c r="C24" s="91"/>
      <c r="D24" s="91"/>
      <c r="E24" s="91"/>
      <c r="F24" s="91"/>
      <c r="G24" s="91"/>
      <c r="H24" s="91"/>
      <c r="I24" s="91"/>
      <c r="J24" s="91"/>
      <c r="K24" s="91"/>
      <c r="L24" s="91"/>
      <c r="M24" s="91"/>
      <c r="N24" s="91"/>
    </row>
    <row r="25" spans="3:17">
      <c r="C25" s="34"/>
      <c r="D25" s="34"/>
      <c r="E25" s="34"/>
      <c r="F25" s="34"/>
      <c r="G25" s="34"/>
      <c r="H25" s="34"/>
      <c r="I25" s="34"/>
      <c r="J25" s="34"/>
      <c r="K25" s="34"/>
      <c r="L25" s="34"/>
      <c r="M25" s="34"/>
      <c r="N25" s="34"/>
    </row>
    <row r="26" spans="3:17">
      <c r="C26" s="91"/>
      <c r="D26" s="91"/>
      <c r="E26" s="91"/>
      <c r="F26" s="91"/>
      <c r="G26" s="91"/>
      <c r="H26" s="91"/>
      <c r="I26" s="91"/>
      <c r="J26" s="91"/>
      <c r="K26" s="91"/>
      <c r="L26" s="91"/>
      <c r="M26" s="91"/>
      <c r="N26" s="91"/>
    </row>
    <row r="27" spans="3:17">
      <c r="C27" s="34"/>
      <c r="D27" s="34"/>
      <c r="E27" s="34"/>
      <c r="F27" s="34"/>
      <c r="G27" s="34"/>
      <c r="H27" s="34"/>
      <c r="I27" s="34"/>
      <c r="J27" s="34"/>
      <c r="K27" s="34"/>
      <c r="L27" s="34"/>
      <c r="M27" s="34"/>
      <c r="N27" s="34"/>
    </row>
    <row r="28" spans="3:17">
      <c r="C28" s="91"/>
      <c r="D28" s="91"/>
      <c r="E28" s="91"/>
      <c r="F28" s="91"/>
      <c r="G28" s="91"/>
      <c r="H28" s="91"/>
      <c r="I28" s="91"/>
      <c r="J28" s="91"/>
      <c r="K28" s="91"/>
      <c r="L28" s="91"/>
      <c r="M28" s="91"/>
      <c r="N28" s="91"/>
    </row>
    <row r="29" spans="3:17">
      <c r="C29" s="34"/>
      <c r="D29" s="34"/>
      <c r="E29" s="34"/>
      <c r="F29" s="34"/>
      <c r="G29" s="34"/>
      <c r="H29" s="34"/>
      <c r="I29" s="34"/>
      <c r="J29" s="34"/>
      <c r="K29" s="34"/>
      <c r="L29" s="34"/>
      <c r="M29" s="34"/>
      <c r="N29" s="34"/>
    </row>
    <row r="30" spans="3:17">
      <c r="C30" s="91"/>
      <c r="D30" s="91"/>
      <c r="E30" s="91"/>
      <c r="F30" s="91"/>
      <c r="G30" s="91"/>
      <c r="H30" s="91"/>
      <c r="I30" s="91"/>
      <c r="J30" s="91"/>
      <c r="K30" s="91"/>
      <c r="L30" s="91"/>
      <c r="M30" s="91"/>
      <c r="N30" s="91"/>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R11" sqref="R11"/>
    </sheetView>
  </sheetViews>
  <sheetFormatPr defaultRowHeight="16.5"/>
  <sheetData/>
  <phoneticPr fontId="4"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이름이 지정된 범위</vt:lpstr>
      </vt:variant>
      <vt:variant>
        <vt:i4>2</vt:i4>
      </vt:variant>
    </vt:vector>
  </HeadingPairs>
  <TitlesOfParts>
    <vt:vector size="5" baseType="lpstr">
      <vt:lpstr>2020년도</vt:lpstr>
      <vt:lpstr>2021년도</vt:lpstr>
      <vt:lpstr>Sheet1</vt:lpstr>
      <vt:lpstr>'2020년도'!Print_Area</vt:lpstr>
      <vt:lpstr>'2021년도'!Print_Area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nipa</cp:lastModifiedBy>
  <cp:lastPrinted>2021-04-23T00:45:15Z</cp:lastPrinted>
  <dcterms:created xsi:type="dcterms:W3CDTF">2016-01-04T07:20:24Z</dcterms:created>
  <dcterms:modified xsi:type="dcterms:W3CDTF">2021-09-27T05:45:05Z</dcterms:modified>
</cp:coreProperties>
</file>