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bookViews>
    <workbookView xWindow="0" yWindow="0" windowWidth="25875" windowHeight="11895"/>
  </bookViews>
  <sheets>
    <sheet name="2022년 주유내역" sheetId="1" r:id="rId1"/>
  </sheets>
  <definedNames>
    <definedName name="_xlnm.Print_Area" localSheetId="0">'2022년 주유내역'!$A$1:$O$39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8" i="1" l="1"/>
  <c r="M38" i="1"/>
  <c r="L38" i="1"/>
  <c r="K38" i="1"/>
  <c r="J38" i="1"/>
  <c r="I38" i="1"/>
  <c r="H38" i="1"/>
  <c r="G38" i="1"/>
  <c r="F38" i="1"/>
  <c r="E38" i="1"/>
  <c r="D38" i="1"/>
  <c r="C38" i="1"/>
  <c r="N37" i="1"/>
  <c r="M37" i="1"/>
  <c r="L37" i="1"/>
  <c r="K37" i="1"/>
  <c r="J37" i="1"/>
  <c r="I37" i="1"/>
  <c r="H37" i="1"/>
  <c r="G37" i="1"/>
  <c r="F37" i="1"/>
  <c r="E37" i="1"/>
  <c r="D37" i="1"/>
  <c r="C37" i="1"/>
  <c r="N36" i="1"/>
  <c r="M36" i="1"/>
  <c r="L36" i="1"/>
  <c r="K36" i="1"/>
  <c r="J36" i="1"/>
  <c r="I36" i="1"/>
  <c r="H36" i="1"/>
  <c r="G36" i="1"/>
  <c r="F36" i="1"/>
  <c r="E36" i="1"/>
  <c r="D36" i="1"/>
  <c r="C36" i="1"/>
  <c r="O35" i="1"/>
  <c r="O34" i="1"/>
  <c r="N33" i="1"/>
  <c r="M33" i="1"/>
  <c r="L33" i="1"/>
  <c r="K33" i="1"/>
  <c r="J33" i="1"/>
  <c r="I33" i="1"/>
  <c r="H33" i="1"/>
  <c r="G33" i="1"/>
  <c r="F33" i="1"/>
  <c r="E33" i="1"/>
  <c r="D33" i="1"/>
  <c r="C33" i="1"/>
  <c r="O32" i="1"/>
  <c r="O31" i="1"/>
  <c r="O30" i="1"/>
  <c r="N29" i="1"/>
  <c r="M29" i="1"/>
  <c r="L29" i="1"/>
  <c r="K29" i="1"/>
  <c r="J29" i="1"/>
  <c r="I29" i="1"/>
  <c r="H29" i="1"/>
  <c r="G29" i="1"/>
  <c r="F29" i="1"/>
  <c r="E29" i="1"/>
  <c r="D29" i="1"/>
  <c r="C29" i="1"/>
  <c r="O28" i="1"/>
  <c r="O27" i="1"/>
  <c r="O26" i="1"/>
  <c r="N25" i="1"/>
  <c r="M25" i="1"/>
  <c r="L25" i="1"/>
  <c r="K25" i="1"/>
  <c r="J25" i="1"/>
  <c r="I25" i="1"/>
  <c r="H25" i="1"/>
  <c r="G25" i="1"/>
  <c r="F25" i="1"/>
  <c r="E25" i="1"/>
  <c r="D25" i="1"/>
  <c r="C25" i="1"/>
  <c r="O24" i="1"/>
  <c r="O23" i="1"/>
  <c r="O22" i="1"/>
  <c r="N21" i="1"/>
  <c r="M21" i="1"/>
  <c r="L21" i="1"/>
  <c r="K21" i="1"/>
  <c r="J21" i="1"/>
  <c r="I21" i="1"/>
  <c r="G21" i="1"/>
  <c r="F21" i="1"/>
  <c r="E21" i="1"/>
  <c r="D21" i="1"/>
  <c r="C21" i="1"/>
  <c r="O21" i="1" s="1"/>
  <c r="O20" i="1"/>
  <c r="O19" i="1"/>
  <c r="O18" i="1"/>
  <c r="N17" i="1"/>
  <c r="M17" i="1"/>
  <c r="L17" i="1"/>
  <c r="K17" i="1"/>
  <c r="J17" i="1"/>
  <c r="I17" i="1"/>
  <c r="H17" i="1"/>
  <c r="G17" i="1"/>
  <c r="F17" i="1"/>
  <c r="E17" i="1"/>
  <c r="D17" i="1"/>
  <c r="C17" i="1"/>
  <c r="O16" i="1"/>
  <c r="O15" i="1"/>
  <c r="O14" i="1"/>
  <c r="N13" i="1"/>
  <c r="M13" i="1"/>
  <c r="L13" i="1"/>
  <c r="K13" i="1"/>
  <c r="J13" i="1"/>
  <c r="I13" i="1"/>
  <c r="H13" i="1"/>
  <c r="G13" i="1"/>
  <c r="F13" i="1"/>
  <c r="E13" i="1"/>
  <c r="D13" i="1"/>
  <c r="C13" i="1"/>
  <c r="O12" i="1"/>
  <c r="O11" i="1"/>
  <c r="O10" i="1"/>
  <c r="O9" i="1"/>
  <c r="O8" i="1"/>
  <c r="O7" i="1"/>
  <c r="O6" i="1"/>
  <c r="N5" i="1"/>
  <c r="M5" i="1"/>
  <c r="L5" i="1"/>
  <c r="K5" i="1"/>
  <c r="J5" i="1"/>
  <c r="I5" i="1"/>
  <c r="H5" i="1"/>
  <c r="G5" i="1"/>
  <c r="F5" i="1"/>
  <c r="E5" i="1"/>
  <c r="D5" i="1"/>
  <c r="C5" i="1"/>
  <c r="O4" i="1"/>
  <c r="O25" i="1" l="1"/>
  <c r="O33" i="1"/>
  <c r="O37" i="1"/>
  <c r="O29" i="1"/>
  <c r="O17" i="1"/>
  <c r="O13" i="1"/>
  <c r="O36" i="1"/>
  <c r="O5" i="1"/>
  <c r="O38" i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<sst xmlns="http://schemas.openxmlformats.org/spreadsheetml/2006/main" count="61" uniqueCount="31">
  <si>
    <t>업무용차량  주행거리 및 주유내역(소수점이하 절사)</t>
    <phoneticPr fontId="1" type="noConversion"/>
  </si>
  <si>
    <t xml:space="preserve"> 구  분</t>
    <phoneticPr fontId="1" type="noConversion"/>
  </si>
  <si>
    <t>종 목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</si>
  <si>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</si>
  <si>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</si>
  <si>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</si>
  <si>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</si>
  <si>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</si>
  <si>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</si>
  <si>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</si>
  <si>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</si>
  <si>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</si>
  <si>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</si>
  <si>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</si>
  <si>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</si>
  <si>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</si>
  <si>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
68하0548   (k9)      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</si>
  <si>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</si>
  <si>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</si>
  <si>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</si>
  <si>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주행거리(km)</t>
    <phoneticPr fontId="1" type="noConversion"/>
  </si>
  <si>
    <t>59조8894
(쏘나타)</t>
    <phoneticPr fontId="1" type="noConversion"/>
  </si>
  <si>
    <t xml:space="preserve">40허6192
(카니발) </t>
    <phoneticPr fontId="1" type="noConversion"/>
  </si>
  <si>
    <t>49우0884 (모닝)</t>
    <phoneticPr fontId="1" type="noConversion"/>
  </si>
  <si>
    <t>74도6869
(스타랙스)</t>
    <phoneticPr fontId="1" type="noConversion"/>
  </si>
  <si>
    <t>L당 단가</t>
    <phoneticPr fontId="1" type="noConversion"/>
  </si>
  <si>
    <t>49우0942
(하이브리드, 
소나타)</t>
    <phoneticPr fontId="1" type="noConversion"/>
  </si>
  <si>
    <t xml:space="preserve"> </t>
    <phoneticPr fontId="1" type="noConversion"/>
  </si>
  <si>
    <t>49우0946  (하이브리드, 
소나타)</t>
    <phoneticPr fontId="1" type="noConversion"/>
  </si>
  <si>
    <t>13조5124
(하이브리드, 
소나타)</t>
    <phoneticPr fontId="1" type="noConversion"/>
  </si>
  <si>
    <t>합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</si>
</sst>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3" borderId="8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3" borderId="14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0" fontId="0" fillId="0" borderId="17" xfId="0" applyBorder="1" applyAlignment="1">
      <alignment horizontal="center" vertical="center"/>
    </xf>
    <xf numFmtId="176" fontId="0" fillId="3" borderId="18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2" fillId="3" borderId="21" xfId="0" applyNumberFormat="1" applyFont="1" applyFill="1" applyBorder="1">
      <alignment vertical="center"/>
    </xf>
    <xf numFmtId="0" fontId="0" fillId="0" borderId="0" xfId="0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2" fillId="0" borderId="26" xfId="0" applyNumberFormat="1" applyFont="1" applyBorder="1">
      <alignment vertical="center"/>
    </xf>
    <xf numFmtId="176" fontId="0" fillId="0" borderId="27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28" xfId="0" applyNumberFormat="1" applyFill="1" applyBorder="1">
      <alignment vertical="center"/>
    </xf>
    <xf numFmtId="176" fontId="0" fillId="0" borderId="29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2" fillId="0" borderId="11" xfId="0" applyNumberFormat="1" applyFont="1" applyBorder="1">
      <alignment vertical="center"/>
    </xf>
    <xf numFmtId="0" fontId="0" fillId="0" borderId="30" xfId="0" applyBorder="1" applyAlignment="1">
      <alignment horizontal="center" vertical="center"/>
    </xf>
    <xf numFmtId="176" fontId="0" fillId="0" borderId="31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2" fillId="0" borderId="16" xfId="0" applyNumberFormat="1" applyFont="1" applyBorder="1">
      <alignment vertical="center"/>
    </xf>
    <xf numFmtId="0" fontId="0" fillId="3" borderId="7" xfId="0" applyFill="1" applyBorder="1" applyAlignment="1">
      <alignment horizontal="center" vertical="center"/>
    </xf>
    <xf numFmtId="176" fontId="0" fillId="4" borderId="8" xfId="0" applyNumberFormat="1" applyFill="1" applyBorder="1">
      <alignment vertical="center"/>
    </xf>
    <xf numFmtId="176" fontId="0" fillId="4" borderId="9" xfId="0" applyNumberFormat="1" applyFill="1" applyBorder="1">
      <alignment vertical="center"/>
    </xf>
    <xf numFmtId="176" fontId="0" fillId="4" borderId="10" xfId="0" applyNumberFormat="1" applyFill="1" applyBorder="1">
      <alignment vertical="center"/>
    </xf>
    <xf numFmtId="176" fontId="2" fillId="4" borderId="11" xfId="0" applyNumberFormat="1" applyFont="1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76" fontId="0" fillId="4" borderId="14" xfId="0" applyNumberFormat="1" applyFill="1" applyBorder="1">
      <alignment vertical="center"/>
    </xf>
    <xf numFmtId="176" fontId="0" fillId="4" borderId="15" xfId="0" applyNumberFormat="1" applyFill="1" applyBorder="1">
      <alignment vertical="center"/>
    </xf>
    <xf numFmtId="176" fontId="0" fillId="4" borderId="32" xfId="0" applyNumberFormat="1" applyFill="1" applyBorder="1">
      <alignment vertical="center"/>
    </xf>
    <xf numFmtId="176" fontId="0" fillId="4" borderId="32" xfId="0" applyNumberFormat="1" applyFill="1" applyBorder="1" applyAlignment="1">
      <alignment horizontal="right" vertical="center"/>
    </xf>
    <xf numFmtId="41" fontId="0" fillId="4" borderId="33" xfId="0" applyNumberFormat="1" applyFill="1" applyBorder="1">
      <alignment vertical="center"/>
    </xf>
    <xf numFmtId="176" fontId="2" fillId="4" borderId="6" xfId="0" applyNumberFormat="1" applyFont="1" applyFill="1" applyBorder="1">
      <alignment vertical="center"/>
    </xf>
    <xf numFmtId="0" fontId="0" fillId="0" borderId="34" xfId="0" applyBorder="1" applyAlignment="1">
      <alignment horizontal="center" vertical="center"/>
    </xf>
    <xf numFmtId="176" fontId="0" fillId="0" borderId="35" xfId="0" applyNumberFormat="1" applyFill="1" applyBorder="1">
      <alignment vertical="center"/>
    </xf>
    <xf numFmtId="176" fontId="2" fillId="0" borderId="26" xfId="0" applyNumberFormat="1" applyFont="1" applyFill="1" applyBorder="1">
      <alignment vertical="center"/>
    </xf>
    <xf numFmtId="176" fontId="0" fillId="0" borderId="3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2" fillId="0" borderId="16" xfId="0" applyNumberFormat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4" borderId="36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176" fontId="0" fillId="4" borderId="18" xfId="0" applyNumberFormat="1" applyFill="1" applyBorder="1">
      <alignment vertical="center"/>
    </xf>
    <xf numFmtId="176" fontId="0" fillId="4" borderId="19" xfId="0" applyNumberFormat="1" applyFill="1" applyBorder="1">
      <alignment vertical="center"/>
    </xf>
    <xf numFmtId="176" fontId="0" fillId="4" borderId="20" xfId="0" applyNumberFormat="1" applyFill="1" applyBorder="1">
      <alignment vertical="center"/>
    </xf>
    <xf numFmtId="176" fontId="0" fillId="4" borderId="35" xfId="0" applyNumberFormat="1" applyFill="1" applyBorder="1">
      <alignment vertical="center"/>
    </xf>
    <xf numFmtId="176" fontId="0" fillId="4" borderId="24" xfId="0" applyNumberFormat="1" applyFill="1" applyBorder="1">
      <alignment vertical="center"/>
    </xf>
    <xf numFmtId="176" fontId="0" fillId="4" borderId="25" xfId="0" applyNumberFormat="1" applyFill="1" applyBorder="1">
      <alignment vertical="center"/>
    </xf>
    <xf numFmtId="0" fontId="0" fillId="5" borderId="37" xfId="0" applyFill="1" applyBorder="1" applyAlignment="1">
      <alignment horizontal="center" vertical="center"/>
    </xf>
    <xf numFmtId="176" fontId="2" fillId="5" borderId="23" xfId="0" applyNumberFormat="1" applyFont="1" applyFill="1" applyBorder="1">
      <alignment vertical="center"/>
    </xf>
    <xf numFmtId="176" fontId="2" fillId="5" borderId="35" xfId="0" applyNumberFormat="1" applyFont="1" applyFill="1" applyBorder="1">
      <alignment vertical="center"/>
    </xf>
    <xf numFmtId="176" fontId="2" fillId="5" borderId="38" xfId="0" applyNumberFormat="1" applyFont="1" applyFill="1" applyBorder="1">
      <alignment vertical="center"/>
    </xf>
    <xf numFmtId="176" fontId="2" fillId="5" borderId="1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0" fontId="0" fillId="5" borderId="13" xfId="0" applyFill="1" applyBorder="1" applyAlignment="1">
      <alignment horizontal="center" vertical="center"/>
    </xf>
    <xf numFmtId="176" fontId="2" fillId="5" borderId="39" xfId="0" applyNumberFormat="1" applyFont="1" applyFill="1" applyBorder="1">
      <alignment vertical="center"/>
    </xf>
    <xf numFmtId="176" fontId="2" fillId="5" borderId="40" xfId="0" applyNumberFormat="1" applyFont="1" applyFill="1" applyBorder="1">
      <alignment vertical="center"/>
    </xf>
    <xf numFmtId="176" fontId="2" fillId="5" borderId="41" xfId="0" applyNumberFormat="1" applyFont="1" applyFill="1" applyBorder="1">
      <alignment vertical="center"/>
    </xf>
    <xf numFmtId="176" fontId="2" fillId="5" borderId="42" xfId="0" applyNumberFormat="1" applyFont="1" applyFill="1" applyBorder="1">
      <alignment vertical="center"/>
    </xf>
    <xf numFmtId="0" fontId="0" fillId="5" borderId="44" xfId="0" applyFill="1" applyBorder="1" applyAlignment="1">
      <alignment horizontal="center" vertical="center"/>
    </xf>
    <xf numFmtId="176" fontId="2" fillId="5" borderId="45" xfId="0" applyNumberFormat="1" applyFont="1" applyFill="1" applyBorder="1">
      <alignment vertical="center"/>
    </xf>
    <xf numFmtId="176" fontId="2" fillId="5" borderId="46" xfId="0" applyNumberFormat="1" applyFont="1" applyFill="1" applyBorder="1">
      <alignment vertical="center"/>
    </xf>
    <xf numFmtId="176" fontId="2" fillId="5" borderId="47" xfId="0" applyNumberFormat="1" applyFont="1" applyFill="1" applyBorder="1">
      <alignment vertical="center"/>
    </xf>
    <xf numFmtId="176" fontId="2" fillId="5" borderId="48" xfId="0" applyNumberFormat="1" applyFont="1" applyFill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17" sqref="I17"/>
    </sheetView>
  </sheetViews>
  <sheetFormatPr defaultRowHeight="16.5" x14ac:dyDescent="0.3"/>
  <cols>
    <col min="1" max="1" width="11.25" customWidth="1"/>
    <col min="2" max="2" width="12.75" style="88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" t="s">
        <v>0</v>
      </c>
      <c r="B2" s="1"/>
      <c r="C2" s="1"/>
      <c r="D2" s="1"/>
      <c r="E2" s="1"/>
      <c r="F2" s="1"/>
    </row>
    <row r="3" spans="1:16" ht="17.25" thickBot="1" x14ac:dyDescent="0.35">
      <c r="A3" s="2" t="s">
        <v>1</v>
      </c>
      <c r="B3" s="3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  <c r="O3" s="2" t="s">
        <v>15</v>
      </c>
    </row>
    <row r="4" spans="1:16" x14ac:dyDescent="0.3">
      <c r="A4" s="95" t="s">
        <v>16</v>
      </c>
      <c r="B4" s="7" t="s">
        <v>17</v>
      </c>
      <c r="C4" s="8">
        <v>397000</v>
      </c>
      <c r="D4" s="9">
        <v>227000</v>
      </c>
      <c r="E4" s="9">
        <v>722000</v>
      </c>
      <c r="F4" s="9">
        <v>727000</v>
      </c>
      <c r="G4" s="9">
        <v>558000</v>
      </c>
      <c r="H4" s="9">
        <v>722000</v>
      </c>
      <c r="I4" s="9">
        <v>696000</v>
      </c>
      <c r="J4" s="9"/>
      <c r="K4" s="9"/>
      <c r="L4" s="9"/>
      <c r="M4" s="9"/>
      <c r="N4" s="10"/>
      <c r="O4" s="11">
        <f t="shared" ref="O4:O34" si="0">SUM(C4:N4)</f>
        <v>4049000</v>
      </c>
    </row>
    <row r="5" spans="1:16" x14ac:dyDescent="0.3">
      <c r="A5" s="90"/>
      <c r="B5" s="12" t="s">
        <v>18</v>
      </c>
      <c r="C5" s="8">
        <f>C4/C6</f>
        <v>1689.3617021276596</v>
      </c>
      <c r="D5" s="8">
        <f t="shared" ref="D5:N5" si="1">D4/D6</f>
        <v>1759.6899224806202</v>
      </c>
      <c r="E5" s="8">
        <f t="shared" si="1"/>
        <v>2033.8028169014085</v>
      </c>
      <c r="F5" s="8">
        <f t="shared" si="1"/>
        <v>2042.1348314606741</v>
      </c>
      <c r="G5" s="8">
        <f t="shared" si="1"/>
        <v>2000</v>
      </c>
      <c r="H5" s="8">
        <f t="shared" si="1"/>
        <v>2123.5294117647059</v>
      </c>
      <c r="I5" s="8">
        <f t="shared" si="1"/>
        <v>2077.6119402985073</v>
      </c>
      <c r="J5" s="8" t="e">
        <f t="shared" si="1"/>
        <v>#DIV/0!</v>
      </c>
      <c r="K5" s="8" t="e">
        <f t="shared" si="1"/>
        <v>#DIV/0!</v>
      </c>
      <c r="L5" s="8" t="e">
        <f t="shared" si="1"/>
        <v>#DIV/0!</v>
      </c>
      <c r="M5" s="8" t="e">
        <f t="shared" si="1"/>
        <v>#DIV/0!</v>
      </c>
      <c r="N5" s="8" t="e">
        <f t="shared" si="1"/>
        <v>#DIV/0!</v>
      </c>
      <c r="O5" s="11" t="e">
        <f t="shared" si="0"/>
        <v>#DIV/0!</v>
      </c>
    </row>
    <row r="6" spans="1:16" x14ac:dyDescent="0.3">
      <c r="A6" s="90"/>
      <c r="B6" s="13" t="s">
        <v>19</v>
      </c>
      <c r="C6" s="14">
        <v>235</v>
      </c>
      <c r="D6" s="14">
        <v>129</v>
      </c>
      <c r="E6" s="14">
        <v>355</v>
      </c>
      <c r="F6" s="14">
        <v>356</v>
      </c>
      <c r="G6" s="14">
        <v>279</v>
      </c>
      <c r="H6" s="14">
        <v>340</v>
      </c>
      <c r="I6" s="14">
        <v>335</v>
      </c>
      <c r="J6" s="14"/>
      <c r="K6" s="14"/>
      <c r="L6" s="14"/>
      <c r="M6" s="14"/>
      <c r="N6" s="15"/>
      <c r="O6" s="11">
        <f t="shared" si="0"/>
        <v>2029</v>
      </c>
    </row>
    <row r="7" spans="1:16" s="21" customFormat="1" ht="17.25" thickBot="1" x14ac:dyDescent="0.35">
      <c r="A7" s="91"/>
      <c r="B7" s="16" t="s">
        <v>20</v>
      </c>
      <c r="C7" s="17">
        <v>1193</v>
      </c>
      <c r="D7" s="18">
        <v>1165</v>
      </c>
      <c r="E7" s="18">
        <v>2568</v>
      </c>
      <c r="F7" s="18">
        <v>2163</v>
      </c>
      <c r="G7" s="18">
        <v>1784</v>
      </c>
      <c r="H7" s="18">
        <v>2238</v>
      </c>
      <c r="I7" s="18">
        <v>2020</v>
      </c>
      <c r="J7" s="18"/>
      <c r="K7" s="18"/>
      <c r="L7" s="18"/>
      <c r="M7" s="18"/>
      <c r="N7" s="19"/>
      <c r="O7" s="20">
        <f t="shared" si="0"/>
        <v>13131</v>
      </c>
    </row>
    <row r="8" spans="1:16" ht="18" hidden="1" thickTop="1" thickBot="1" x14ac:dyDescent="0.35">
      <c r="A8" s="89" t="s">
        <v>21</v>
      </c>
      <c r="B8" s="7" t="s">
        <v>17</v>
      </c>
      <c r="C8" s="22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  <c r="O8" s="25">
        <f t="shared" si="0"/>
        <v>0</v>
      </c>
    </row>
    <row r="9" spans="1:16" ht="18" hidden="1" thickTop="1" thickBot="1" x14ac:dyDescent="0.35">
      <c r="A9" s="90"/>
      <c r="B9" s="12" t="s">
        <v>18</v>
      </c>
      <c r="C9" s="26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25">
        <f t="shared" si="0"/>
        <v>0</v>
      </c>
    </row>
    <row r="10" spans="1:16" ht="18" hidden="1" thickTop="1" thickBot="1" x14ac:dyDescent="0.35">
      <c r="A10" s="90"/>
      <c r="B10" s="13" t="s">
        <v>19</v>
      </c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  <c r="O10" s="32">
        <f t="shared" si="0"/>
        <v>0</v>
      </c>
      <c r="P10" s="21"/>
    </row>
    <row r="11" spans="1:16" s="21" customFormat="1" ht="18" hidden="1" thickTop="1" thickBot="1" x14ac:dyDescent="0.35">
      <c r="A11" s="91"/>
      <c r="B11" s="33" t="s">
        <v>20</v>
      </c>
      <c r="C11" s="34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6"/>
      <c r="O11" s="37">
        <f t="shared" si="0"/>
        <v>0</v>
      </c>
      <c r="P11"/>
    </row>
    <row r="12" spans="1:16" ht="17.25" thickTop="1" x14ac:dyDescent="0.3">
      <c r="A12" s="96" t="s">
        <v>22</v>
      </c>
      <c r="B12" s="38" t="s">
        <v>17</v>
      </c>
      <c r="C12" s="39">
        <v>180000</v>
      </c>
      <c r="D12" s="40">
        <v>70000</v>
      </c>
      <c r="E12" s="40">
        <v>257000</v>
      </c>
      <c r="F12" s="40">
        <v>160000</v>
      </c>
      <c r="G12" s="40">
        <v>160000</v>
      </c>
      <c r="H12" s="40">
        <v>240000</v>
      </c>
      <c r="I12" s="40">
        <v>336000</v>
      </c>
      <c r="J12" s="40"/>
      <c r="K12" s="40"/>
      <c r="L12" s="40"/>
      <c r="M12" s="40"/>
      <c r="N12" s="41"/>
      <c r="O12" s="42">
        <f t="shared" si="0"/>
        <v>1403000</v>
      </c>
    </row>
    <row r="13" spans="1:16" x14ac:dyDescent="0.3">
      <c r="A13" s="97"/>
      <c r="B13" s="43" t="s">
        <v>18</v>
      </c>
      <c r="C13" s="39">
        <f>C12/C14</f>
        <v>1512.6050420168067</v>
      </c>
      <c r="D13" s="39">
        <f t="shared" ref="D13:N13" si="2">D12/D14</f>
        <v>1666.6666666666667</v>
      </c>
      <c r="E13" s="39">
        <f t="shared" si="2"/>
        <v>1976.9230769230769</v>
      </c>
      <c r="F13" s="39">
        <f t="shared" si="2"/>
        <v>1975.3086419753085</v>
      </c>
      <c r="G13" s="39">
        <f t="shared" si="2"/>
        <v>2025.3164556962026</v>
      </c>
      <c r="H13" s="39">
        <f t="shared" si="2"/>
        <v>2105.2631578947367</v>
      </c>
      <c r="I13" s="39">
        <f t="shared" si="2"/>
        <v>2126.5822784810125</v>
      </c>
      <c r="J13" s="39" t="e">
        <f t="shared" si="2"/>
        <v>#DIV/0!</v>
      </c>
      <c r="K13" s="39" t="e">
        <f t="shared" si="2"/>
        <v>#DIV/0!</v>
      </c>
      <c r="L13" s="39" t="e">
        <f t="shared" si="2"/>
        <v>#DIV/0!</v>
      </c>
      <c r="M13" s="39" t="e">
        <f t="shared" si="2"/>
        <v>#DIV/0!</v>
      </c>
      <c r="N13" s="39" t="e">
        <f t="shared" si="2"/>
        <v>#DIV/0!</v>
      </c>
      <c r="O13" s="42" t="e">
        <f t="shared" si="0"/>
        <v>#DIV/0!</v>
      </c>
    </row>
    <row r="14" spans="1:16" x14ac:dyDescent="0.3">
      <c r="A14" s="97"/>
      <c r="B14" s="44" t="s">
        <v>19</v>
      </c>
      <c r="C14" s="45">
        <v>119</v>
      </c>
      <c r="D14" s="45">
        <v>42</v>
      </c>
      <c r="E14" s="45">
        <v>130</v>
      </c>
      <c r="F14" s="45">
        <v>81</v>
      </c>
      <c r="G14" s="45">
        <v>79</v>
      </c>
      <c r="H14" s="45">
        <v>114</v>
      </c>
      <c r="I14" s="45">
        <v>158</v>
      </c>
      <c r="J14" s="45"/>
      <c r="K14" s="45"/>
      <c r="L14" s="45"/>
      <c r="M14" s="45"/>
      <c r="N14" s="46"/>
      <c r="O14" s="42">
        <f t="shared" si="0"/>
        <v>723</v>
      </c>
    </row>
    <row r="15" spans="1:16" s="21" customFormat="1" ht="17.25" thickBot="1" x14ac:dyDescent="0.35">
      <c r="A15" s="98"/>
      <c r="B15" s="44" t="s">
        <v>20</v>
      </c>
      <c r="C15" s="45">
        <v>1626</v>
      </c>
      <c r="D15" s="47">
        <v>880</v>
      </c>
      <c r="E15" s="47">
        <v>1020</v>
      </c>
      <c r="F15" s="47">
        <v>1181</v>
      </c>
      <c r="G15" s="47">
        <v>1129</v>
      </c>
      <c r="H15" s="47">
        <v>1210</v>
      </c>
      <c r="I15" s="47">
        <v>1656</v>
      </c>
      <c r="J15" s="47"/>
      <c r="K15" s="48"/>
      <c r="L15" s="47"/>
      <c r="M15" s="47"/>
      <c r="N15" s="49"/>
      <c r="O15" s="50">
        <f t="shared" si="0"/>
        <v>8702</v>
      </c>
    </row>
    <row r="16" spans="1:16" ht="18" thickTop="1" thickBot="1" x14ac:dyDescent="0.35">
      <c r="A16" s="89" t="s">
        <v>23</v>
      </c>
      <c r="B16" s="51" t="s">
        <v>17</v>
      </c>
      <c r="C16" s="52">
        <v>69000</v>
      </c>
      <c r="D16" s="23">
        <v>66000</v>
      </c>
      <c r="E16" s="23">
        <v>37000</v>
      </c>
      <c r="F16" s="23">
        <v>50000</v>
      </c>
      <c r="G16" s="23">
        <v>50000</v>
      </c>
      <c r="H16" s="23">
        <v>141000</v>
      </c>
      <c r="I16" s="23">
        <v>138800</v>
      </c>
      <c r="J16" s="23"/>
      <c r="K16" s="23"/>
      <c r="L16" s="23"/>
      <c r="M16" s="23"/>
      <c r="N16" s="24"/>
      <c r="O16" s="53">
        <f t="shared" si="0"/>
        <v>551800</v>
      </c>
    </row>
    <row r="17" spans="1:20" ht="17.25" thickTop="1" x14ac:dyDescent="0.3">
      <c r="A17" s="90"/>
      <c r="B17" s="12" t="s">
        <v>18</v>
      </c>
      <c r="C17" s="27">
        <f>C16/C18</f>
        <v>1380</v>
      </c>
      <c r="D17" s="27">
        <f t="shared" ref="D17:N17" si="3">D16/D18</f>
        <v>1833.3333333333333</v>
      </c>
      <c r="E17" s="27">
        <f t="shared" si="3"/>
        <v>1850</v>
      </c>
      <c r="F17" s="27">
        <f t="shared" si="3"/>
        <v>2083.3333333333335</v>
      </c>
      <c r="G17" s="27">
        <f t="shared" si="3"/>
        <v>1923.0769230769231</v>
      </c>
      <c r="H17" s="27">
        <f t="shared" si="3"/>
        <v>2043.4782608695652</v>
      </c>
      <c r="I17" s="27">
        <f t="shared" si="3"/>
        <v>2071.6417910447763</v>
      </c>
      <c r="J17" s="27" t="e">
        <f t="shared" si="3"/>
        <v>#DIV/0!</v>
      </c>
      <c r="K17" s="27" t="e">
        <f t="shared" si="3"/>
        <v>#DIV/0!</v>
      </c>
      <c r="L17" s="27" t="e">
        <f t="shared" si="3"/>
        <v>#DIV/0!</v>
      </c>
      <c r="M17" s="27" t="e">
        <f t="shared" si="3"/>
        <v>#DIV/0!</v>
      </c>
      <c r="N17" s="27" t="e">
        <f t="shared" si="3"/>
        <v>#DIV/0!</v>
      </c>
      <c r="O17" s="53" t="e">
        <f t="shared" si="0"/>
        <v>#DIV/0!</v>
      </c>
    </row>
    <row r="18" spans="1:20" x14ac:dyDescent="0.3">
      <c r="A18" s="90"/>
      <c r="B18" s="13" t="s">
        <v>19</v>
      </c>
      <c r="C18" s="54">
        <v>50</v>
      </c>
      <c r="D18" s="54">
        <v>36</v>
      </c>
      <c r="E18" s="54">
        <v>20</v>
      </c>
      <c r="F18" s="54">
        <v>24</v>
      </c>
      <c r="G18" s="54">
        <v>26</v>
      </c>
      <c r="H18" s="54">
        <v>69</v>
      </c>
      <c r="I18" s="54">
        <v>67</v>
      </c>
      <c r="J18" s="54"/>
      <c r="K18" s="54"/>
      <c r="L18" s="54"/>
      <c r="M18" s="54"/>
      <c r="N18" s="55"/>
      <c r="O18" s="56">
        <f t="shared" si="0"/>
        <v>292</v>
      </c>
    </row>
    <row r="19" spans="1:20" s="21" customFormat="1" ht="17.25" thickBot="1" x14ac:dyDescent="0.35">
      <c r="A19" s="91"/>
      <c r="B19" s="33" t="s">
        <v>20</v>
      </c>
      <c r="C19" s="57">
        <v>620</v>
      </c>
      <c r="D19" s="35">
        <v>344</v>
      </c>
      <c r="E19" s="35">
        <v>512</v>
      </c>
      <c r="F19" s="35">
        <v>226</v>
      </c>
      <c r="G19" s="35">
        <v>399</v>
      </c>
      <c r="H19" s="35">
        <v>980</v>
      </c>
      <c r="I19" s="35">
        <v>920</v>
      </c>
      <c r="J19" s="35"/>
      <c r="K19" s="35"/>
      <c r="L19" s="35"/>
      <c r="M19" s="35"/>
      <c r="N19" s="36"/>
      <c r="O19" s="58">
        <f t="shared" si="0"/>
        <v>4001</v>
      </c>
      <c r="T19" s="59"/>
    </row>
    <row r="20" spans="1:20" s="21" customFormat="1" ht="17.25" thickTop="1" x14ac:dyDescent="0.3">
      <c r="A20" s="89" t="s">
        <v>24</v>
      </c>
      <c r="B20" s="7" t="s">
        <v>17</v>
      </c>
      <c r="C20" s="39"/>
      <c r="D20" s="40">
        <v>117000</v>
      </c>
      <c r="E20" s="40"/>
      <c r="F20" s="40">
        <v>158000</v>
      </c>
      <c r="G20" s="40"/>
      <c r="H20" s="40">
        <v>105000</v>
      </c>
      <c r="I20" s="40">
        <v>102000</v>
      </c>
      <c r="J20" s="40"/>
      <c r="K20" s="40"/>
      <c r="L20" s="40"/>
      <c r="M20" s="40"/>
      <c r="N20" s="41"/>
      <c r="O20" s="42">
        <f t="shared" si="0"/>
        <v>482000</v>
      </c>
      <c r="T20" s="59"/>
    </row>
    <row r="21" spans="1:20" s="21" customFormat="1" x14ac:dyDescent="0.3">
      <c r="A21" s="90"/>
      <c r="B21" s="60" t="s">
        <v>25</v>
      </c>
      <c r="C21" s="39" t="e">
        <f>C20/C22</f>
        <v>#DIV/0!</v>
      </c>
      <c r="D21" s="39">
        <f t="shared" ref="D21:N21" si="4">D20/D22</f>
        <v>1625</v>
      </c>
      <c r="E21" s="39" t="e">
        <f t="shared" si="4"/>
        <v>#DIV/0!</v>
      </c>
      <c r="F21" s="39">
        <f t="shared" si="4"/>
        <v>1880.952380952381</v>
      </c>
      <c r="G21" s="39" t="e">
        <f t="shared" si="4"/>
        <v>#DIV/0!</v>
      </c>
      <c r="H21" s="39">
        <v>2142</v>
      </c>
      <c r="I21" s="39">
        <f t="shared" si="4"/>
        <v>2170.2127659574467</v>
      </c>
      <c r="J21" s="39" t="e">
        <f t="shared" si="4"/>
        <v>#DIV/0!</v>
      </c>
      <c r="K21" s="39" t="e">
        <f t="shared" si="4"/>
        <v>#DIV/0!</v>
      </c>
      <c r="L21" s="39" t="e">
        <f t="shared" si="4"/>
        <v>#DIV/0!</v>
      </c>
      <c r="M21" s="39" t="e">
        <f t="shared" si="4"/>
        <v>#DIV/0!</v>
      </c>
      <c r="N21" s="39" t="e">
        <f t="shared" si="4"/>
        <v>#DIV/0!</v>
      </c>
      <c r="O21" s="42" t="e">
        <f t="shared" si="0"/>
        <v>#DIV/0!</v>
      </c>
      <c r="T21" s="59"/>
    </row>
    <row r="22" spans="1:20" s="21" customFormat="1" x14ac:dyDescent="0.3">
      <c r="A22" s="90"/>
      <c r="B22" s="13" t="s">
        <v>19</v>
      </c>
      <c r="C22" s="61"/>
      <c r="D22" s="61">
        <v>72</v>
      </c>
      <c r="E22" s="61"/>
      <c r="F22" s="61">
        <v>84</v>
      </c>
      <c r="G22" s="61"/>
      <c r="H22" s="61">
        <v>49</v>
      </c>
      <c r="I22" s="61">
        <v>47</v>
      </c>
      <c r="J22" s="61"/>
      <c r="K22" s="61"/>
      <c r="L22" s="61"/>
      <c r="M22" s="61"/>
      <c r="N22" s="62"/>
      <c r="O22" s="42">
        <f t="shared" si="0"/>
        <v>252</v>
      </c>
      <c r="T22" s="59"/>
    </row>
    <row r="23" spans="1:20" s="21" customFormat="1" ht="17.25" thickBot="1" x14ac:dyDescent="0.35">
      <c r="A23" s="91"/>
      <c r="B23" s="33" t="s">
        <v>20</v>
      </c>
      <c r="C23" s="63">
        <v>494</v>
      </c>
      <c r="D23" s="64">
        <v>219</v>
      </c>
      <c r="E23" s="64">
        <v>140</v>
      </c>
      <c r="F23" s="64">
        <v>972</v>
      </c>
      <c r="G23" s="64"/>
      <c r="H23" s="64">
        <v>541</v>
      </c>
      <c r="I23" s="64">
        <v>313</v>
      </c>
      <c r="J23" s="64"/>
      <c r="K23" s="64"/>
      <c r="L23" s="64"/>
      <c r="M23" s="64"/>
      <c r="N23" s="65"/>
      <c r="O23" s="50">
        <f t="shared" si="0"/>
        <v>2679</v>
      </c>
      <c r="T23" s="59"/>
    </row>
    <row r="24" spans="1:20" s="21" customFormat="1" ht="18" thickTop="1" thickBot="1" x14ac:dyDescent="0.35">
      <c r="A24" s="89" t="s">
        <v>26</v>
      </c>
      <c r="B24" s="51" t="s">
        <v>17</v>
      </c>
      <c r="C24" s="52">
        <v>240126</v>
      </c>
      <c r="D24" s="23">
        <v>188000</v>
      </c>
      <c r="E24" s="23">
        <v>160000</v>
      </c>
      <c r="F24" s="23">
        <v>165000</v>
      </c>
      <c r="G24" s="23">
        <v>133000</v>
      </c>
      <c r="H24" s="23">
        <v>309222</v>
      </c>
      <c r="I24" s="23">
        <v>370470</v>
      </c>
      <c r="J24" s="23"/>
      <c r="K24" s="23"/>
      <c r="L24" s="23"/>
      <c r="M24" s="23"/>
      <c r="N24" s="24"/>
      <c r="O24" s="53">
        <f t="shared" si="0"/>
        <v>1565818</v>
      </c>
      <c r="T24" s="59"/>
    </row>
    <row r="25" spans="1:20" s="21" customFormat="1" ht="17.25" thickTop="1" x14ac:dyDescent="0.3">
      <c r="A25" s="90"/>
      <c r="B25" s="60" t="s">
        <v>25</v>
      </c>
      <c r="C25" s="27">
        <f>C24/C26</f>
        <v>1667.5416666666667</v>
      </c>
      <c r="D25" s="27">
        <f t="shared" ref="D25:N25" si="5">D24/D26</f>
        <v>1678.5714285714287</v>
      </c>
      <c r="E25" s="27">
        <f t="shared" si="5"/>
        <v>1927.7108433734941</v>
      </c>
      <c r="F25" s="27">
        <f t="shared" si="5"/>
        <v>2012.1951219512196</v>
      </c>
      <c r="G25" s="27">
        <f t="shared" si="5"/>
        <v>1955.8823529411766</v>
      </c>
      <c r="H25" s="27">
        <f t="shared" si="5"/>
        <v>2089.3378378378379</v>
      </c>
      <c r="I25" s="27">
        <f t="shared" si="5"/>
        <v>2024.4262295081967</v>
      </c>
      <c r="J25" s="27" t="e">
        <f t="shared" si="5"/>
        <v>#DIV/0!</v>
      </c>
      <c r="K25" s="27" t="e">
        <f t="shared" si="5"/>
        <v>#DIV/0!</v>
      </c>
      <c r="L25" s="27" t="e">
        <f t="shared" si="5"/>
        <v>#DIV/0!</v>
      </c>
      <c r="M25" s="27" t="e">
        <f t="shared" si="5"/>
        <v>#DIV/0!</v>
      </c>
      <c r="N25" s="27" t="e">
        <f t="shared" si="5"/>
        <v>#DIV/0!</v>
      </c>
      <c r="O25" s="53" t="e">
        <f t="shared" si="0"/>
        <v>#DIV/0!</v>
      </c>
      <c r="T25" s="59"/>
    </row>
    <row r="26" spans="1:20" s="21" customFormat="1" x14ac:dyDescent="0.3">
      <c r="A26" s="90"/>
      <c r="B26" s="13" t="s">
        <v>19</v>
      </c>
      <c r="C26" s="54">
        <v>144</v>
      </c>
      <c r="D26" s="54">
        <v>112</v>
      </c>
      <c r="E26" s="54">
        <v>83</v>
      </c>
      <c r="F26" s="54">
        <v>82</v>
      </c>
      <c r="G26" s="54">
        <v>68</v>
      </c>
      <c r="H26" s="54">
        <v>148</v>
      </c>
      <c r="I26" s="54">
        <v>183</v>
      </c>
      <c r="J26" s="54"/>
      <c r="K26" s="54"/>
      <c r="L26" s="54"/>
      <c r="M26" s="54"/>
      <c r="N26" s="55"/>
      <c r="O26" s="56">
        <f t="shared" si="0"/>
        <v>820</v>
      </c>
      <c r="S26" s="21" t="s">
        <v>27</v>
      </c>
      <c r="T26" s="59"/>
    </row>
    <row r="27" spans="1:20" s="21" customFormat="1" ht="17.25" thickBot="1" x14ac:dyDescent="0.35">
      <c r="A27" s="91"/>
      <c r="B27" s="33" t="s">
        <v>20</v>
      </c>
      <c r="C27" s="57">
        <v>2295</v>
      </c>
      <c r="D27" s="35">
        <v>1534</v>
      </c>
      <c r="E27" s="35">
        <v>1542</v>
      </c>
      <c r="F27" s="35">
        <v>1361</v>
      </c>
      <c r="G27" s="35">
        <v>1886</v>
      </c>
      <c r="H27" s="35">
        <v>2133</v>
      </c>
      <c r="I27" s="35">
        <v>3392</v>
      </c>
      <c r="J27" s="35"/>
      <c r="K27" s="35"/>
      <c r="L27" s="35"/>
      <c r="M27" s="35"/>
      <c r="N27" s="36"/>
      <c r="O27" s="58">
        <f t="shared" si="0"/>
        <v>14143</v>
      </c>
      <c r="T27" s="59"/>
    </row>
    <row r="28" spans="1:20" s="21" customFormat="1" ht="17.25" thickTop="1" x14ac:dyDescent="0.3">
      <c r="A28" s="89" t="s">
        <v>28</v>
      </c>
      <c r="B28" s="51" t="s">
        <v>17</v>
      </c>
      <c r="C28" s="66">
        <v>189000</v>
      </c>
      <c r="D28" s="67">
        <v>239000</v>
      </c>
      <c r="E28" s="67">
        <v>249800</v>
      </c>
      <c r="F28" s="67">
        <v>299125</v>
      </c>
      <c r="G28" s="67">
        <v>267340</v>
      </c>
      <c r="H28" s="67">
        <v>231000</v>
      </c>
      <c r="I28" s="67">
        <v>482752</v>
      </c>
      <c r="J28" s="67"/>
      <c r="K28" s="67"/>
      <c r="L28" s="67"/>
      <c r="M28" s="67"/>
      <c r="N28" s="68"/>
      <c r="O28" s="42">
        <f t="shared" si="0"/>
        <v>1958017</v>
      </c>
      <c r="T28" s="59"/>
    </row>
    <row r="29" spans="1:20" s="21" customFormat="1" x14ac:dyDescent="0.3">
      <c r="A29" s="90"/>
      <c r="B29" s="60" t="s">
        <v>25</v>
      </c>
      <c r="C29" s="39">
        <f>C28/C30</f>
        <v>1672.5663716814158</v>
      </c>
      <c r="D29" s="39">
        <f t="shared" ref="D29:N29" si="6">D28/D30</f>
        <v>1783.5820895522388</v>
      </c>
      <c r="E29" s="39">
        <f t="shared" si="6"/>
        <v>1906.8702290076335</v>
      </c>
      <c r="F29" s="39">
        <f t="shared" si="6"/>
        <v>1994.1666666666667</v>
      </c>
      <c r="G29" s="39">
        <f t="shared" si="6"/>
        <v>1995.0746268656717</v>
      </c>
      <c r="H29" s="39">
        <f t="shared" si="6"/>
        <v>2062.5</v>
      </c>
      <c r="I29" s="39">
        <f t="shared" si="6"/>
        <v>2011.4666666666667</v>
      </c>
      <c r="J29" s="39" t="e">
        <f t="shared" si="6"/>
        <v>#DIV/0!</v>
      </c>
      <c r="K29" s="39" t="e">
        <f t="shared" si="6"/>
        <v>#DIV/0!</v>
      </c>
      <c r="L29" s="39" t="e">
        <f t="shared" si="6"/>
        <v>#DIV/0!</v>
      </c>
      <c r="M29" s="39" t="e">
        <f t="shared" si="6"/>
        <v>#DIV/0!</v>
      </c>
      <c r="N29" s="39" t="e">
        <f t="shared" si="6"/>
        <v>#DIV/0!</v>
      </c>
      <c r="O29" s="42" t="e">
        <f t="shared" si="0"/>
        <v>#DIV/0!</v>
      </c>
      <c r="T29" s="59"/>
    </row>
    <row r="30" spans="1:20" s="21" customFormat="1" x14ac:dyDescent="0.3">
      <c r="A30" s="90"/>
      <c r="B30" s="13" t="s">
        <v>19</v>
      </c>
      <c r="C30" s="61">
        <v>113</v>
      </c>
      <c r="D30" s="61">
        <v>134</v>
      </c>
      <c r="E30" s="61">
        <v>131</v>
      </c>
      <c r="F30" s="61">
        <v>150</v>
      </c>
      <c r="G30" s="61">
        <v>134</v>
      </c>
      <c r="H30" s="61">
        <v>112</v>
      </c>
      <c r="I30" s="61">
        <v>240</v>
      </c>
      <c r="J30" s="61"/>
      <c r="K30" s="61"/>
      <c r="L30" s="61"/>
      <c r="M30" s="61"/>
      <c r="N30" s="62"/>
      <c r="O30" s="42">
        <f t="shared" si="0"/>
        <v>1014</v>
      </c>
      <c r="T30" s="59"/>
    </row>
    <row r="31" spans="1:20" s="21" customFormat="1" ht="17.25" thickBot="1" x14ac:dyDescent="0.35">
      <c r="A31" s="91"/>
      <c r="B31" s="33" t="s">
        <v>20</v>
      </c>
      <c r="C31" s="63">
        <v>1434</v>
      </c>
      <c r="D31" s="64">
        <v>3035</v>
      </c>
      <c r="E31" s="64">
        <v>2569</v>
      </c>
      <c r="F31" s="64">
        <v>2487</v>
      </c>
      <c r="G31" s="64">
        <v>2185</v>
      </c>
      <c r="H31" s="64">
        <v>2684</v>
      </c>
      <c r="I31" s="64">
        <v>3460</v>
      </c>
      <c r="J31" s="64"/>
      <c r="K31" s="64"/>
      <c r="L31" s="64"/>
      <c r="M31" s="64"/>
      <c r="N31" s="65"/>
      <c r="O31" s="50">
        <f t="shared" si="0"/>
        <v>17854</v>
      </c>
      <c r="T31" s="59"/>
    </row>
    <row r="32" spans="1:20" s="21" customFormat="1" ht="18" thickTop="1" thickBot="1" x14ac:dyDescent="0.35">
      <c r="A32" s="89" t="s">
        <v>29</v>
      </c>
      <c r="B32" s="51" t="s">
        <v>17</v>
      </c>
      <c r="C32" s="52">
        <v>131000</v>
      </c>
      <c r="D32" s="23">
        <v>167000</v>
      </c>
      <c r="E32" s="23">
        <v>147000</v>
      </c>
      <c r="F32" s="23">
        <v>219025</v>
      </c>
      <c r="G32" s="23">
        <v>285702</v>
      </c>
      <c r="H32" s="23">
        <v>229801</v>
      </c>
      <c r="I32" s="23">
        <v>423618</v>
      </c>
      <c r="J32" s="23"/>
      <c r="K32" s="23"/>
      <c r="L32" s="23"/>
      <c r="M32" s="23"/>
      <c r="N32" s="24"/>
      <c r="O32" s="53">
        <f t="shared" si="0"/>
        <v>1603146</v>
      </c>
      <c r="T32" s="59"/>
    </row>
    <row r="33" spans="1:20" s="21" customFormat="1" ht="17.25" thickTop="1" x14ac:dyDescent="0.3">
      <c r="A33" s="90"/>
      <c r="B33" s="60" t="s">
        <v>25</v>
      </c>
      <c r="C33" s="27">
        <f>C32/C34</f>
        <v>1597.560975609756</v>
      </c>
      <c r="D33" s="27">
        <f t="shared" ref="D33:N33" si="7">D32/D34</f>
        <v>1757.8947368421052</v>
      </c>
      <c r="E33" s="27">
        <f t="shared" si="7"/>
        <v>2100</v>
      </c>
      <c r="F33" s="27">
        <f t="shared" si="7"/>
        <v>2046.9626168224299</v>
      </c>
      <c r="G33" s="27">
        <f t="shared" si="7"/>
        <v>1956.8630136986301</v>
      </c>
      <c r="H33" s="27">
        <f t="shared" si="7"/>
        <v>2108.2660550458718</v>
      </c>
      <c r="I33" s="27">
        <f t="shared" si="7"/>
        <v>2036.625</v>
      </c>
      <c r="J33" s="27" t="e">
        <f t="shared" si="7"/>
        <v>#DIV/0!</v>
      </c>
      <c r="K33" s="27" t="e">
        <f t="shared" si="7"/>
        <v>#DIV/0!</v>
      </c>
      <c r="L33" s="27" t="e">
        <f t="shared" si="7"/>
        <v>#DIV/0!</v>
      </c>
      <c r="M33" s="27" t="e">
        <f t="shared" si="7"/>
        <v>#DIV/0!</v>
      </c>
      <c r="N33" s="27" t="e">
        <f t="shared" si="7"/>
        <v>#DIV/0!</v>
      </c>
      <c r="O33" s="53" t="e">
        <f t="shared" si="0"/>
        <v>#DIV/0!</v>
      </c>
      <c r="T33" s="59"/>
    </row>
    <row r="34" spans="1:20" s="21" customFormat="1" x14ac:dyDescent="0.3">
      <c r="A34" s="90"/>
      <c r="B34" s="13" t="s">
        <v>19</v>
      </c>
      <c r="C34" s="54">
        <v>82</v>
      </c>
      <c r="D34" s="54">
        <v>95</v>
      </c>
      <c r="E34" s="54">
        <v>70</v>
      </c>
      <c r="F34" s="54">
        <v>107</v>
      </c>
      <c r="G34" s="54">
        <v>146</v>
      </c>
      <c r="H34" s="54">
        <v>109</v>
      </c>
      <c r="I34" s="54">
        <v>208</v>
      </c>
      <c r="J34" s="54"/>
      <c r="K34" s="54"/>
      <c r="L34" s="54"/>
      <c r="M34" s="54"/>
      <c r="N34" s="55"/>
      <c r="O34" s="56">
        <f t="shared" si="0"/>
        <v>817</v>
      </c>
      <c r="T34" s="59"/>
    </row>
    <row r="35" spans="1:20" s="21" customFormat="1" ht="17.25" thickBot="1" x14ac:dyDescent="0.35">
      <c r="A35" s="91"/>
      <c r="B35" s="33" t="s">
        <v>20</v>
      </c>
      <c r="C35" s="57">
        <v>734</v>
      </c>
      <c r="D35" s="35">
        <v>1676</v>
      </c>
      <c r="E35" s="35">
        <v>1275</v>
      </c>
      <c r="F35" s="35">
        <v>2476</v>
      </c>
      <c r="G35" s="35">
        <v>1774</v>
      </c>
      <c r="H35" s="35">
        <v>1549</v>
      </c>
      <c r="I35" s="35">
        <v>2527</v>
      </c>
      <c r="J35" s="35"/>
      <c r="K35" s="35"/>
      <c r="L35" s="35"/>
      <c r="M35" s="35"/>
      <c r="N35" s="36"/>
      <c r="O35" s="58">
        <f>SUM(C35:N35)</f>
        <v>12011</v>
      </c>
      <c r="T35" s="59"/>
    </row>
    <row r="36" spans="1:20" ht="17.25" thickTop="1" x14ac:dyDescent="0.3">
      <c r="A36" s="92" t="s">
        <v>30</v>
      </c>
      <c r="B36" s="69" t="s">
        <v>17</v>
      </c>
      <c r="C36" s="70">
        <f>C4+C8+C12+C16+C20+C24+C28+C32</f>
        <v>1206126</v>
      </c>
      <c r="D36" s="71">
        <f>SUM(D4,D12,D16,D20,D24,D28,D32)</f>
        <v>1074000</v>
      </c>
      <c r="E36" s="71">
        <f t="shared" ref="E36:N36" si="8">E4+E8+E12+E16+E20+E24+E28+E32</f>
        <v>1572800</v>
      </c>
      <c r="F36" s="71">
        <f t="shared" si="8"/>
        <v>1778150</v>
      </c>
      <c r="G36" s="71">
        <f t="shared" si="8"/>
        <v>1454042</v>
      </c>
      <c r="H36" s="71">
        <f t="shared" si="8"/>
        <v>1978023</v>
      </c>
      <c r="I36" s="71">
        <f t="shared" si="8"/>
        <v>2549640</v>
      </c>
      <c r="J36" s="71">
        <f t="shared" si="8"/>
        <v>0</v>
      </c>
      <c r="K36" s="71">
        <f t="shared" si="8"/>
        <v>0</v>
      </c>
      <c r="L36" s="71">
        <f t="shared" si="8"/>
        <v>0</v>
      </c>
      <c r="M36" s="71">
        <f t="shared" si="8"/>
        <v>0</v>
      </c>
      <c r="N36" s="72">
        <f t="shared" si="8"/>
        <v>0</v>
      </c>
      <c r="O36" s="73">
        <f>SUM(C36:N36)</f>
        <v>11612781</v>
      </c>
      <c r="P36" s="74"/>
    </row>
    <row r="37" spans="1:20" x14ac:dyDescent="0.3">
      <c r="A37" s="93"/>
      <c r="B37" s="75" t="s">
        <v>19</v>
      </c>
      <c r="C37" s="76">
        <f>C6+C10+C14+C18+C22+C26+C30+C34</f>
        <v>743</v>
      </c>
      <c r="D37" s="77">
        <f t="shared" ref="D37:N38" si="9">D6+D10+D14+D18+D22+D26+D30+D34</f>
        <v>620</v>
      </c>
      <c r="E37" s="77">
        <f t="shared" si="9"/>
        <v>789</v>
      </c>
      <c r="F37" s="77">
        <f t="shared" si="9"/>
        <v>884</v>
      </c>
      <c r="G37" s="77">
        <f t="shared" si="9"/>
        <v>732</v>
      </c>
      <c r="H37" s="77">
        <f t="shared" si="9"/>
        <v>941</v>
      </c>
      <c r="I37" s="77">
        <f t="shared" si="9"/>
        <v>1238</v>
      </c>
      <c r="J37" s="77">
        <f t="shared" si="9"/>
        <v>0</v>
      </c>
      <c r="K37" s="77">
        <f t="shared" si="9"/>
        <v>0</v>
      </c>
      <c r="L37" s="77">
        <f t="shared" si="9"/>
        <v>0</v>
      </c>
      <c r="M37" s="77">
        <f t="shared" si="9"/>
        <v>0</v>
      </c>
      <c r="N37" s="78">
        <f t="shared" si="9"/>
        <v>0</v>
      </c>
      <c r="O37" s="79">
        <f>SUM(C37:N37)</f>
        <v>5947</v>
      </c>
      <c r="P37" s="74"/>
    </row>
    <row r="38" spans="1:20" ht="17.25" thickBot="1" x14ac:dyDescent="0.35">
      <c r="A38" s="94"/>
      <c r="B38" s="80" t="s">
        <v>20</v>
      </c>
      <c r="C38" s="81">
        <f>C7+C11+C15+C19+C23+C27+C31+C35</f>
        <v>8396</v>
      </c>
      <c r="D38" s="82">
        <f t="shared" si="9"/>
        <v>8853</v>
      </c>
      <c r="E38" s="82">
        <f t="shared" si="9"/>
        <v>9626</v>
      </c>
      <c r="F38" s="82">
        <f t="shared" si="9"/>
        <v>10866</v>
      </c>
      <c r="G38" s="82">
        <f t="shared" si="9"/>
        <v>9157</v>
      </c>
      <c r="H38" s="82">
        <f t="shared" si="9"/>
        <v>11335</v>
      </c>
      <c r="I38" s="82">
        <f t="shared" si="9"/>
        <v>14288</v>
      </c>
      <c r="J38" s="82">
        <f t="shared" si="9"/>
        <v>0</v>
      </c>
      <c r="K38" s="82">
        <f t="shared" si="9"/>
        <v>0</v>
      </c>
      <c r="L38" s="82">
        <f t="shared" si="9"/>
        <v>0</v>
      </c>
      <c r="M38" s="82">
        <f t="shared" si="9"/>
        <v>0</v>
      </c>
      <c r="N38" s="83">
        <f t="shared" si="9"/>
        <v>0</v>
      </c>
      <c r="O38" s="84">
        <f>SUM(C38:N38)</f>
        <v>72521</v>
      </c>
      <c r="P38" s="74"/>
    </row>
    <row r="39" spans="1:20" x14ac:dyDescent="0.3">
      <c r="A39" s="59"/>
      <c r="B39" s="59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6"/>
      <c r="P39" s="87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주유내역</vt:lpstr>
      <vt:lpstr>'2022년 주유내역'!Print_Area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2022-06-21T06:46:32Z</dcterms:created>
  <dcterms:modified xsi:type="dcterms:W3CDTF">2022-08-18T08:47:56Z</dcterms:modified>
</cp:coreProperties>
</file>