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pa\Desktop\업무차량주유및주행거리\2024년 업무용차량 주행 및 주유내역\"/>
    </mc:Choice>
  </mc:AlternateContent>
  <xr:revisionPtr revIDLastSave="0" documentId="13_ncr:1_{B571BAC7-FB78-4EAB-88E7-CF77B546BEC3}" xr6:coauthVersionLast="47" xr6:coauthVersionMax="47" xr10:uidLastSave="{00000000-0000-0000-0000-000000000000}"/>
  <bookViews>
    <workbookView xWindow="-120" yWindow="-120" windowWidth="29040" windowHeight="15840" tabRatio="605" xr2:uid="{00000000-000D-0000-FFFF-FFFF00000000}"/>
  </bookViews>
  <sheets>
    <sheet name="2024년 주행거리 및 주유내역(소수점 이하 절삭)" sheetId="9" r:id="rId1"/>
  </sheets>
  <definedNames>
    <definedName name="_xlnm.Print_Area" localSheetId="0">'2024년 주행거리 및 주유내역(소수점 이하 절삭)'!$A$1:$P$34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9" i="9" l="1"/>
  <c r="E9" i="9"/>
  <c r="F9" i="9"/>
  <c r="G9" i="9"/>
  <c r="H9" i="9"/>
  <c r="I9" i="9"/>
  <c r="J9" i="9"/>
  <c r="K9" i="9"/>
  <c r="L9" i="9"/>
  <c r="M9" i="9"/>
  <c r="N9" i="9"/>
  <c r="E13" i="9"/>
  <c r="F13" i="9"/>
  <c r="G13" i="9"/>
  <c r="H13" i="9"/>
  <c r="I13" i="9"/>
  <c r="J13" i="9"/>
  <c r="K13" i="9"/>
  <c r="L13" i="9"/>
  <c r="M13" i="9"/>
  <c r="N13" i="9"/>
  <c r="E17" i="9"/>
  <c r="F17" i="9"/>
  <c r="G17" i="9"/>
  <c r="H17" i="9"/>
  <c r="I17" i="9"/>
  <c r="J17" i="9"/>
  <c r="K17" i="9"/>
  <c r="L17" i="9"/>
  <c r="M17" i="9"/>
  <c r="N17" i="9"/>
  <c r="D29" i="9"/>
  <c r="E29" i="9"/>
  <c r="F29" i="9"/>
  <c r="G29" i="9"/>
  <c r="H29" i="9"/>
  <c r="I29" i="9"/>
  <c r="J29" i="9"/>
  <c r="K29" i="9"/>
  <c r="L29" i="9"/>
  <c r="M29" i="9"/>
  <c r="N29" i="9"/>
  <c r="C29" i="9"/>
  <c r="D25" i="9"/>
  <c r="E25" i="9"/>
  <c r="F25" i="9"/>
  <c r="G25" i="9"/>
  <c r="H25" i="9"/>
  <c r="I25" i="9"/>
  <c r="J25" i="9"/>
  <c r="K25" i="9"/>
  <c r="L25" i="9"/>
  <c r="M25" i="9"/>
  <c r="N25" i="9"/>
  <c r="C25" i="9"/>
  <c r="D21" i="9"/>
  <c r="E21" i="9"/>
  <c r="F21" i="9"/>
  <c r="G21" i="9"/>
  <c r="H21" i="9"/>
  <c r="I21" i="9"/>
  <c r="J21" i="9"/>
  <c r="K21" i="9"/>
  <c r="L21" i="9"/>
  <c r="M21" i="9"/>
  <c r="N21" i="9"/>
  <c r="C21" i="9"/>
  <c r="D17" i="9"/>
  <c r="C17" i="9"/>
  <c r="D13" i="9"/>
  <c r="C13" i="9"/>
  <c r="C9" i="9"/>
  <c r="C33" i="9"/>
  <c r="E39" i="9"/>
  <c r="F39" i="9"/>
  <c r="G39" i="9"/>
  <c r="H39" i="9"/>
  <c r="I39" i="9"/>
  <c r="J39" i="9"/>
  <c r="K39" i="9"/>
  <c r="L39" i="9"/>
  <c r="M39" i="9"/>
  <c r="N39" i="9"/>
  <c r="D39" i="9"/>
  <c r="C39" i="9"/>
  <c r="E38" i="9"/>
  <c r="F38" i="9"/>
  <c r="G38" i="9"/>
  <c r="H38" i="9"/>
  <c r="I38" i="9"/>
  <c r="J38" i="9"/>
  <c r="K38" i="9"/>
  <c r="L38" i="9"/>
  <c r="M38" i="9"/>
  <c r="N38" i="9"/>
  <c r="D38" i="9"/>
  <c r="C38" i="9"/>
  <c r="E37" i="9"/>
  <c r="F37" i="9"/>
  <c r="G37" i="9"/>
  <c r="H37" i="9"/>
  <c r="I37" i="9"/>
  <c r="J37" i="9"/>
  <c r="K37" i="9"/>
  <c r="L37" i="9"/>
  <c r="M37" i="9"/>
  <c r="N37" i="9"/>
  <c r="D37" i="9"/>
  <c r="C37" i="9"/>
  <c r="E36" i="9"/>
  <c r="F36" i="9"/>
  <c r="G36" i="9"/>
  <c r="H36" i="9"/>
  <c r="I36" i="9"/>
  <c r="J36" i="9"/>
  <c r="K36" i="9"/>
  <c r="L36" i="9"/>
  <c r="M36" i="9"/>
  <c r="N36" i="9"/>
  <c r="D36" i="9"/>
  <c r="C36" i="9"/>
  <c r="E35" i="9"/>
  <c r="F35" i="9"/>
  <c r="G35" i="9"/>
  <c r="H35" i="9"/>
  <c r="I35" i="9"/>
  <c r="J35" i="9"/>
  <c r="K35" i="9"/>
  <c r="L35" i="9"/>
  <c r="M35" i="9"/>
  <c r="N35" i="9"/>
  <c r="D35" i="9"/>
  <c r="C35" i="9"/>
  <c r="E34" i="9"/>
  <c r="F34" i="9"/>
  <c r="G34" i="9"/>
  <c r="H34" i="9"/>
  <c r="I34" i="9"/>
  <c r="J34" i="9"/>
  <c r="K34" i="9"/>
  <c r="L34" i="9"/>
  <c r="M34" i="9"/>
  <c r="N34" i="9"/>
  <c r="D34" i="9"/>
  <c r="C34" i="9"/>
  <c r="E33" i="9"/>
  <c r="F33" i="9"/>
  <c r="G33" i="9"/>
  <c r="H33" i="9"/>
  <c r="I33" i="9"/>
  <c r="J33" i="9"/>
  <c r="K33" i="9"/>
  <c r="L33" i="9"/>
  <c r="M33" i="9"/>
  <c r="N33" i="9"/>
  <c r="D33" i="9"/>
  <c r="D32" i="9"/>
  <c r="E32" i="9"/>
  <c r="F32" i="9"/>
  <c r="G32" i="9"/>
  <c r="H32" i="9"/>
  <c r="I32" i="9"/>
  <c r="J32" i="9"/>
  <c r="K32" i="9"/>
  <c r="L32" i="9"/>
  <c r="M32" i="9"/>
  <c r="N32" i="9"/>
  <c r="C32" i="9"/>
  <c r="O7" i="9"/>
  <c r="O4" i="9"/>
  <c r="O34" i="9" l="1"/>
  <c r="O36" i="9"/>
  <c r="O38" i="9"/>
  <c r="O37" i="9"/>
  <c r="O32" i="9"/>
  <c r="O39" i="9"/>
  <c r="O35" i="9"/>
  <c r="O33" i="9"/>
  <c r="O31" i="9"/>
  <c r="O30" i="9"/>
  <c r="O28" i="9"/>
  <c r="O27" i="9"/>
  <c r="O26" i="9"/>
  <c r="O24" i="9"/>
  <c r="O23" i="9"/>
  <c r="O22" i="9"/>
  <c r="O20" i="9"/>
  <c r="O19" i="9"/>
  <c r="O18" i="9"/>
  <c r="O16" i="9"/>
  <c r="O15" i="9"/>
  <c r="O14" i="9"/>
  <c r="O12" i="9"/>
  <c r="O11" i="9"/>
  <c r="O10" i="9"/>
  <c r="O8" i="9"/>
  <c r="O17" i="9" l="1"/>
  <c r="O9" i="9"/>
  <c r="O29" i="9"/>
  <c r="O25" i="9"/>
  <c r="O21" i="9"/>
  <c r="O13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렌트</t>
        </r>
        <r>
          <rPr>
            <sz val="9"/>
            <color indexed="81"/>
            <rFont val="Tahoma"/>
            <family val="2"/>
          </rPr>
          <t xml:space="preserve"> 
</t>
        </r>
      </text>
    </comment>
  </commentList>
</comments>
</file>

<file path=xl/sharedStrings.xml><?xml version="1.0" encoding="utf-8"?>
<sst xmlns="http://schemas.openxmlformats.org/spreadsheetml/2006/main" count="87" uniqueCount="37">
  <si>
    <t xml:space="preserve"> 구  분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</si>
  <si>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</si>
  <si>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</si>
  <si>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</si>
  <si>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</si>
  <si>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</si>
  <si>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</si>
  <si>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</si>
  <si>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</si>
  <si>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</si>
  <si>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</si>
  <si>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</si>
  <si>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</si>
  <si>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합   계</t>
    <phoneticPr fontId="1" type="noConversion"/>
  </si>
  <si>
    <t xml:space="preserve">  L당 단가</t>
    <phoneticPr fontId="1" type="noConversion"/>
  </si>
  <si>
    <t>사용량(L)</t>
    <phoneticPr fontId="1" type="noConversion"/>
  </si>
  <si>
    <t>주유비(원)</t>
    <phoneticPr fontId="1" type="noConversion"/>
  </si>
  <si>
    <t>종 목</t>
    <phoneticPr fontId="1" type="noConversion"/>
  </si>
  <si>
    <t>주행거리(km)</t>
    <phoneticPr fontId="1" type="noConversion"/>
  </si>
  <si>
    <t>L당 단가</t>
    <phoneticPr fontId="1" type="noConversion"/>
  </si>
  <si>
    <t>업무용차량  주행거리 및 주유내역(소수점이하 절사)</t>
    <phoneticPr fontId="1" type="noConversion"/>
  </si>
  <si>
    <t xml:space="preserve"> </t>
    <phoneticPr fontId="1" type="noConversion"/>
  </si>
  <si>
    <t>전기충전</t>
    <phoneticPr fontId="1" type="noConversion"/>
  </si>
  <si>
    <t>07호8210
(전기차, 제네시스G80)</t>
    <phoneticPr fontId="1" type="noConversion"/>
  </si>
  <si>
    <t>사용량(kg)</t>
    <phoneticPr fontId="1" type="noConversion"/>
  </si>
  <si>
    <t>사용량(kwh)</t>
    <phoneticPr fontId="1" type="noConversion"/>
  </si>
  <si>
    <t xml:space="preserve">  kg당 단가</t>
    <phoneticPr fontId="1" type="noConversion"/>
  </si>
  <si>
    <t>49우0942
(하이브리드, 소나타)</t>
    <phoneticPr fontId="1" type="noConversion"/>
  </si>
  <si>
    <t>49우0946
(하이브리드, 소나타)</t>
    <phoneticPr fontId="1" type="noConversion"/>
  </si>
  <si>
    <t>13조5124
(하이브리드, 소나타)</t>
    <phoneticPr fontId="1" type="noConversion"/>
  </si>
  <si>
    <t>49우0884
(가솔린, 모닝)</t>
    <phoneticPr fontId="1" type="noConversion"/>
  </si>
  <si>
    <t>74도6869
(디젤, 스타렉스)</t>
    <phoneticPr fontId="1" type="noConversion"/>
  </si>
  <si>
    <t>31호9024
(수소차, 넥쏘)</t>
    <phoneticPr fontId="1" type="noConversion"/>
  </si>
  <si>
    <t xml:space="preserve">  kw당 단가</t>
    <phoneticPr fontId="1" type="noConversion"/>
  </si>
  <si>
    <t>내연기관 차량 사용 합계</t>
    <phoneticPr fontId="1" type="noConversion"/>
  </si>
  <si>
    <t>전기차량 사용 합계</t>
    <phoneticPr fontId="1" type="noConversion"/>
  </si>
  <si>
    <t>수소차량 사용 합계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</si>
</sst>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.0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 style="medium">
        <color indexed="64"/>
      </left>
      <right style="thick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  <border>
      <left style="thick">
        <color indexed="64"/>
      </left>
      <right/>
      <top style="double">
        <color auto="1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double">
        <color auto="1"/>
      </bottom>
      <diagonal/>
    </border>
    <border>
      <left style="thick">
        <color indexed="64"/>
      </left>
      <right style="medium">
        <color indexed="64"/>
      </right>
      <top style="double">
        <color auto="1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thick">
        <color auto="1"/>
      </right>
      <top style="thick">
        <color indexed="64"/>
      </top>
      <bottom/>
      <diagonal/>
    </border>
    <border>
      <left/>
      <right style="thin">
        <color auto="1"/>
      </right>
      <top style="thick">
        <color indexed="64"/>
      </top>
      <bottom/>
      <diagonal/>
    </border>
    <border>
      <left style="thin">
        <color auto="1"/>
      </left>
      <right style="thin">
        <color auto="1"/>
      </right>
      <top style="thick">
        <color indexed="64"/>
      </top>
      <bottom/>
      <diagonal/>
    </border>
    <border>
      <left style="thin">
        <color auto="1"/>
      </left>
      <right/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auto="1"/>
      </left>
      <right style="medium">
        <color indexed="64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76" fontId="0" fillId="4" borderId="11" xfId="0" applyNumberForma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176" fontId="0" fillId="0" borderId="22" xfId="0" applyNumberFormat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45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176" fontId="0" fillId="4" borderId="8" xfId="0" applyNumberFormat="1" applyFill="1" applyBorder="1" applyAlignment="1">
      <alignment horizontal="right" vertical="center"/>
    </xf>
    <xf numFmtId="176" fontId="0" fillId="4" borderId="3" xfId="0" applyNumberFormat="1" applyFill="1" applyBorder="1" applyAlignment="1">
      <alignment horizontal="right" vertical="center"/>
    </xf>
    <xf numFmtId="176" fontId="0" fillId="4" borderId="13" xfId="0" applyNumberFormat="1" applyFill="1" applyBorder="1" applyAlignment="1">
      <alignment horizontal="right" vertical="center"/>
    </xf>
    <xf numFmtId="176" fontId="0" fillId="4" borderId="11" xfId="0" applyNumberFormat="1" applyFill="1" applyBorder="1" applyAlignment="1">
      <alignment horizontal="right" vertical="center"/>
    </xf>
    <xf numFmtId="176" fontId="0" fillId="4" borderId="4" xfId="0" applyNumberFormat="1" applyFill="1" applyBorder="1" applyAlignment="1">
      <alignment horizontal="right" vertical="center"/>
    </xf>
    <xf numFmtId="176" fontId="0" fillId="5" borderId="4" xfId="0" applyNumberFormat="1" applyFill="1" applyBorder="1" applyAlignment="1">
      <alignment horizontal="right" vertical="center"/>
    </xf>
    <xf numFmtId="176" fontId="0" fillId="5" borderId="8" xfId="0" applyNumberFormat="1" applyFill="1" applyBorder="1" applyAlignment="1">
      <alignment horizontal="right" vertical="center"/>
    </xf>
    <xf numFmtId="176" fontId="0" fillId="5" borderId="3" xfId="0" applyNumberFormat="1" applyFill="1" applyBorder="1" applyAlignment="1">
      <alignment horizontal="right" vertical="center"/>
    </xf>
    <xf numFmtId="176" fontId="0" fillId="5" borderId="13" xfId="0" applyNumberFormat="1" applyFill="1" applyBorder="1" applyAlignment="1">
      <alignment horizontal="right" vertical="center"/>
    </xf>
    <xf numFmtId="176" fontId="2" fillId="4" borderId="21" xfId="0" applyNumberFormat="1" applyFont="1" applyFill="1" applyBorder="1" applyAlignment="1">
      <alignment horizontal="right" vertical="center"/>
    </xf>
    <xf numFmtId="176" fontId="2" fillId="4" borderId="22" xfId="0" applyNumberFormat="1" applyFont="1" applyFill="1" applyBorder="1" applyAlignment="1">
      <alignment horizontal="right" vertical="center"/>
    </xf>
    <xf numFmtId="176" fontId="2" fillId="4" borderId="19" xfId="0" applyNumberFormat="1" applyFont="1" applyFill="1" applyBorder="1" applyAlignment="1">
      <alignment horizontal="right" vertical="center"/>
    </xf>
    <xf numFmtId="176" fontId="2" fillId="4" borderId="23" xfId="0" applyNumberFormat="1" applyFont="1" applyFill="1" applyBorder="1" applyAlignment="1">
      <alignment horizontal="right" vertical="center"/>
    </xf>
    <xf numFmtId="176" fontId="2" fillId="4" borderId="28" xfId="0" applyNumberFormat="1" applyFont="1" applyFill="1" applyBorder="1" applyAlignment="1">
      <alignment horizontal="right" vertical="center"/>
    </xf>
    <xf numFmtId="176" fontId="2" fillId="4" borderId="29" xfId="0" applyNumberFormat="1" applyFont="1" applyFill="1" applyBorder="1" applyAlignment="1">
      <alignment horizontal="right" vertical="center"/>
    </xf>
    <xf numFmtId="176" fontId="2" fillId="5" borderId="23" xfId="0" applyNumberFormat="1" applyFont="1" applyFill="1" applyBorder="1" applyAlignment="1">
      <alignment horizontal="right" vertical="center"/>
    </xf>
    <xf numFmtId="176" fontId="2" fillId="5" borderId="28" xfId="0" applyNumberFormat="1" applyFont="1" applyFill="1" applyBorder="1" applyAlignment="1">
      <alignment horizontal="right" vertical="center"/>
    </xf>
    <xf numFmtId="176" fontId="0" fillId="4" borderId="12" xfId="0" applyNumberFormat="1" applyFill="1" applyBorder="1" applyAlignment="1">
      <alignment horizontal="right" vertical="center"/>
    </xf>
    <xf numFmtId="41" fontId="0" fillId="4" borderId="10" xfId="0" applyNumberFormat="1" applyFill="1" applyBorder="1" applyAlignment="1">
      <alignment horizontal="right" vertical="center"/>
    </xf>
    <xf numFmtId="176" fontId="0" fillId="4" borderId="14" xfId="0" applyNumberFormat="1" applyFill="1" applyBorder="1" applyAlignment="1">
      <alignment horizontal="right" vertical="center"/>
    </xf>
    <xf numFmtId="176" fontId="0" fillId="4" borderId="16" xfId="0" applyNumberFormat="1" applyFill="1" applyBorder="1" applyAlignment="1">
      <alignment horizontal="right" vertical="center"/>
    </xf>
    <xf numFmtId="176" fontId="0" fillId="4" borderId="0" xfId="0" applyNumberFormat="1" applyFill="1" applyBorder="1" applyAlignment="1">
      <alignment horizontal="right" vertical="center"/>
    </xf>
    <xf numFmtId="176" fontId="0" fillId="4" borderId="1" xfId="0" applyNumberFormat="1" applyFill="1" applyBorder="1" applyAlignment="1">
      <alignment horizontal="right" vertical="center"/>
    </xf>
    <xf numFmtId="176" fontId="0" fillId="4" borderId="6" xfId="0" applyNumberFormat="1" applyFill="1" applyBorder="1" applyAlignment="1">
      <alignment horizontal="right" vertical="center"/>
    </xf>
    <xf numFmtId="176" fontId="0" fillId="5" borderId="2" xfId="0" applyNumberFormat="1" applyFill="1" applyBorder="1" applyAlignment="1">
      <alignment horizontal="right" vertical="center"/>
    </xf>
    <xf numFmtId="176" fontId="0" fillId="5" borderId="7" xfId="0" applyNumberFormat="1" applyFill="1" applyBorder="1" applyAlignment="1">
      <alignment horizontal="right" vertical="center"/>
    </xf>
    <xf numFmtId="176" fontId="0" fillId="5" borderId="0" xfId="0" applyNumberFormat="1" applyFill="1" applyBorder="1" applyAlignment="1">
      <alignment horizontal="right" vertical="center"/>
    </xf>
    <xf numFmtId="176" fontId="0" fillId="5" borderId="1" xfId="0" applyNumberFormat="1" applyFill="1" applyBorder="1" applyAlignment="1">
      <alignment horizontal="right" vertical="center"/>
    </xf>
    <xf numFmtId="176" fontId="0" fillId="5" borderId="6" xfId="0" applyNumberFormat="1" applyFill="1" applyBorder="1" applyAlignment="1">
      <alignment horizontal="right" vertical="center"/>
    </xf>
    <xf numFmtId="176" fontId="0" fillId="5" borderId="14" xfId="0" applyNumberFormat="1" applyFill="1" applyBorder="1" applyAlignment="1">
      <alignment horizontal="right" vertical="center"/>
    </xf>
    <xf numFmtId="176" fontId="0" fillId="5" borderId="16" xfId="0" applyNumberFormat="1" applyFill="1" applyBorder="1" applyAlignment="1">
      <alignment horizontal="right" vertical="center"/>
    </xf>
    <xf numFmtId="176" fontId="2" fillId="6" borderId="15" xfId="0" applyNumberFormat="1" applyFont="1" applyFill="1" applyBorder="1" applyAlignment="1">
      <alignment vertical="center"/>
    </xf>
    <xf numFmtId="176" fontId="2" fillId="6" borderId="14" xfId="0" applyNumberFormat="1" applyFont="1" applyFill="1" applyBorder="1" applyAlignment="1">
      <alignment vertical="center"/>
    </xf>
    <xf numFmtId="176" fontId="2" fillId="6" borderId="41" xfId="0" applyNumberFormat="1" applyFont="1" applyFill="1" applyBorder="1" applyAlignment="1">
      <alignment vertical="center"/>
    </xf>
    <xf numFmtId="176" fontId="2" fillId="6" borderId="21" xfId="0" applyNumberFormat="1" applyFont="1" applyFill="1" applyBorder="1" applyAlignment="1">
      <alignment vertical="center"/>
    </xf>
    <xf numFmtId="176" fontId="2" fillId="6" borderId="44" xfId="0" applyNumberFormat="1" applyFont="1" applyFill="1" applyBorder="1" applyAlignment="1">
      <alignment vertical="center"/>
    </xf>
    <xf numFmtId="176" fontId="2" fillId="6" borderId="1" xfId="0" applyNumberFormat="1" applyFont="1" applyFill="1" applyBorder="1" applyAlignment="1">
      <alignment vertical="center"/>
    </xf>
    <xf numFmtId="176" fontId="2" fillId="6" borderId="19" xfId="0" applyNumberFormat="1" applyFont="1" applyFill="1" applyBorder="1" applyAlignment="1">
      <alignment vertical="center"/>
    </xf>
    <xf numFmtId="176" fontId="2" fillId="7" borderId="15" xfId="0" applyNumberFormat="1" applyFont="1" applyFill="1" applyBorder="1" applyAlignment="1">
      <alignment vertical="center"/>
    </xf>
    <xf numFmtId="176" fontId="2" fillId="7" borderId="14" xfId="0" applyNumberFormat="1" applyFont="1" applyFill="1" applyBorder="1" applyAlignment="1">
      <alignment vertical="center"/>
    </xf>
    <xf numFmtId="176" fontId="2" fillId="7" borderId="21" xfId="0" applyNumberFormat="1" applyFont="1" applyFill="1" applyBorder="1" applyAlignment="1">
      <alignment vertical="center"/>
    </xf>
    <xf numFmtId="176" fontId="2" fillId="7" borderId="5" xfId="0" applyNumberFormat="1" applyFont="1" applyFill="1" applyBorder="1" applyAlignment="1">
      <alignment vertical="center"/>
    </xf>
    <xf numFmtId="176" fontId="2" fillId="7" borderId="20" xfId="0" applyNumberFormat="1" applyFont="1" applyFill="1" applyBorder="1" applyAlignment="1">
      <alignment vertical="center"/>
    </xf>
    <xf numFmtId="176" fontId="2" fillId="7" borderId="22" xfId="0" applyNumberFormat="1" applyFont="1" applyFill="1" applyBorder="1" applyAlignment="1">
      <alignment vertical="center"/>
    </xf>
    <xf numFmtId="176" fontId="2" fillId="7" borderId="44" xfId="0" applyNumberFormat="1" applyFont="1" applyFill="1" applyBorder="1" applyAlignment="1">
      <alignment vertical="center"/>
    </xf>
    <xf numFmtId="176" fontId="2" fillId="7" borderId="1" xfId="0" applyNumberFormat="1" applyFont="1" applyFill="1" applyBorder="1" applyAlignment="1">
      <alignment vertical="center"/>
    </xf>
    <xf numFmtId="176" fontId="2" fillId="7" borderId="19" xfId="0" applyNumberFormat="1" applyFont="1" applyFill="1" applyBorder="1" applyAlignment="1">
      <alignment vertical="center"/>
    </xf>
    <xf numFmtId="176" fontId="2" fillId="3" borderId="43" xfId="0" applyNumberFormat="1" applyFont="1" applyFill="1" applyBorder="1" applyAlignment="1">
      <alignment vertical="center"/>
    </xf>
    <xf numFmtId="176" fontId="2" fillId="3" borderId="2" xfId="0" applyNumberFormat="1" applyFont="1" applyFill="1" applyBorder="1" applyAlignment="1">
      <alignment vertical="center"/>
    </xf>
    <xf numFmtId="176" fontId="2" fillId="3" borderId="23" xfId="0" applyNumberFormat="1" applyFont="1" applyFill="1" applyBorder="1" applyAlignment="1">
      <alignment vertical="center"/>
    </xf>
    <xf numFmtId="176" fontId="2" fillId="3" borderId="5" xfId="0" applyNumberFormat="1" applyFont="1" applyFill="1" applyBorder="1" applyAlignment="1">
      <alignment vertical="center"/>
    </xf>
    <xf numFmtId="176" fontId="2" fillId="3" borderId="20" xfId="0" applyNumberFormat="1" applyFont="1" applyFill="1" applyBorder="1" applyAlignment="1">
      <alignment vertical="center"/>
    </xf>
    <xf numFmtId="176" fontId="2" fillId="3" borderId="22" xfId="0" applyNumberFormat="1" applyFont="1" applyFill="1" applyBorder="1" applyAlignment="1">
      <alignment vertical="center"/>
    </xf>
    <xf numFmtId="176" fontId="2" fillId="3" borderId="33" xfId="0" applyNumberFormat="1" applyFont="1" applyFill="1" applyBorder="1" applyAlignment="1">
      <alignment vertical="center"/>
    </xf>
    <xf numFmtId="176" fontId="2" fillId="3" borderId="42" xfId="0" applyNumberFormat="1" applyFont="1" applyFill="1" applyBorder="1" applyAlignment="1">
      <alignment vertical="center"/>
    </xf>
    <xf numFmtId="176" fontId="2" fillId="3" borderId="34" xfId="0" applyNumberFormat="1" applyFont="1" applyFill="1" applyBorder="1" applyAlignment="1">
      <alignment vertical="center"/>
    </xf>
    <xf numFmtId="176" fontId="0" fillId="4" borderId="4" xfId="0" applyNumberFormat="1" applyFill="1" applyBorder="1" applyAlignment="1">
      <alignment vertical="center"/>
    </xf>
    <xf numFmtId="176" fontId="0" fillId="4" borderId="2" xfId="0" applyNumberFormat="1" applyFill="1" applyBorder="1" applyAlignment="1">
      <alignment horizontal="right" vertical="center"/>
    </xf>
    <xf numFmtId="176" fontId="0" fillId="4" borderId="7" xfId="0" applyNumberFormat="1" applyFill="1" applyBorder="1" applyAlignment="1">
      <alignment horizontal="right" vertical="center"/>
    </xf>
    <xf numFmtId="177" fontId="2" fillId="4" borderId="23" xfId="0" applyNumberFormat="1" applyFont="1" applyFill="1" applyBorder="1" applyAlignment="1">
      <alignment horizontal="right" vertical="center"/>
    </xf>
    <xf numFmtId="177" fontId="0" fillId="4" borderId="11" xfId="0" applyNumberFormat="1" applyFill="1" applyBorder="1" applyAlignment="1">
      <alignment horizontal="right" vertical="center"/>
    </xf>
    <xf numFmtId="177" fontId="0" fillId="4" borderId="9" xfId="0" applyNumberFormat="1" applyFill="1" applyBorder="1" applyAlignment="1">
      <alignment horizontal="right" vertical="center"/>
    </xf>
    <xf numFmtId="0" fontId="2" fillId="3" borderId="30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2" fillId="3" borderId="32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25" xfId="0" applyFill="1" applyBorder="1" applyAlignment="1">
      <alignment horizontal="center" vertical="center" wrapText="1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2" fillId="6" borderId="30" xfId="0" applyFont="1" applyFill="1" applyBorder="1" applyAlignment="1">
      <alignment horizontal="center" vertical="center"/>
    </xf>
    <xf numFmtId="0" fontId="2" fillId="6" borderId="32" xfId="0" applyFont="1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 wrapText="1"/>
    </xf>
    <xf numFmtId="0" fontId="0" fillId="7" borderId="26" xfId="0" applyFill="1" applyBorder="1" applyAlignment="1">
      <alignment horizontal="center" vertical="center"/>
    </xf>
    <xf numFmtId="0" fontId="0" fillId="7" borderId="27" xfId="0" applyFill="1" applyBorder="1" applyAlignment="1">
      <alignment horizontal="center" vertical="center"/>
    </xf>
    <xf numFmtId="0" fontId="0" fillId="6" borderId="25" xfId="0" applyFill="1" applyBorder="1" applyAlignment="1">
      <alignment horizontal="center" vertical="center" wrapText="1"/>
    </xf>
    <xf numFmtId="0" fontId="0" fillId="6" borderId="26" xfId="0" applyFill="1" applyBorder="1" applyAlignment="1">
      <alignment horizontal="center" vertical="center"/>
    </xf>
    <xf numFmtId="0" fontId="0" fillId="6" borderId="27" xfId="0" applyFill="1" applyBorder="1" applyAlignment="1">
      <alignment horizontal="center" vertical="center"/>
    </xf>
    <xf numFmtId="0" fontId="2" fillId="7" borderId="30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2" fillId="7" borderId="3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T40"/>
  <sheetViews>
    <sheetView tabSelected="1" zoomScaleNormal="100" workbookViewId="0">
      <selection activeCell="L32" sqref="L32"/>
    </sheetView>
  </sheetViews>
  <sheetFormatPr defaultRowHeight="16.5" x14ac:dyDescent="0.3"/>
  <cols>
    <col min="1" max="1" width="25.375" customWidth="1"/>
    <col min="2" max="2" width="12.75" style="1" customWidth="1"/>
    <col min="3" max="12" width="11.5" bestFit="1" customWidth="1"/>
    <col min="13" max="13" width="12.75" customWidth="1"/>
    <col min="14" max="14" width="11.5" bestFit="1" customWidth="1"/>
    <col min="15" max="15" width="12.75" bestFit="1" customWidth="1"/>
    <col min="16" max="16" width="11.375" bestFit="1" customWidth="1"/>
    <col min="17" max="17" width="13.25" customWidth="1"/>
  </cols>
  <sheetData>
    <row r="2" spans="1:20" ht="25.5" customHeight="1" thickBot="1" x14ac:dyDescent="0.35">
      <c r="A2" s="93" t="s">
        <v>20</v>
      </c>
      <c r="B2" s="93"/>
      <c r="C2" s="93"/>
      <c r="D2" s="2"/>
      <c r="E2" s="2"/>
      <c r="F2" s="2"/>
    </row>
    <row r="3" spans="1:20" ht="18" thickTop="1" thickBot="1" x14ac:dyDescent="0.35">
      <c r="A3" s="17" t="s">
        <v>0</v>
      </c>
      <c r="B3" s="18" t="s">
        <v>17</v>
      </c>
      <c r="C3" s="19" t="s">
        <v>1</v>
      </c>
      <c r="D3" s="20" t="s">
        <v>2</v>
      </c>
      <c r="E3" s="20" t="s">
        <v>3</v>
      </c>
      <c r="F3" s="20" t="s">
        <v>4</v>
      </c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  <c r="M3" s="20" t="s">
        <v>11</v>
      </c>
      <c r="N3" s="21" t="s">
        <v>12</v>
      </c>
      <c r="O3" s="22" t="s">
        <v>13</v>
      </c>
    </row>
    <row r="4" spans="1:20" s="3" customFormat="1" ht="17.25" thickTop="1" x14ac:dyDescent="0.3">
      <c r="A4" s="102" t="s">
        <v>23</v>
      </c>
      <c r="B4" s="9" t="s">
        <v>16</v>
      </c>
      <c r="C4" s="30">
        <v>226632</v>
      </c>
      <c r="D4" s="47">
        <v>160167</v>
      </c>
      <c r="E4" s="47">
        <v>102577</v>
      </c>
      <c r="F4" s="47">
        <v>118099</v>
      </c>
      <c r="G4" s="47">
        <v>88720</v>
      </c>
      <c r="H4" s="47">
        <v>123699</v>
      </c>
      <c r="I4" s="47">
        <v>192618</v>
      </c>
      <c r="J4" s="47">
        <v>151742</v>
      </c>
      <c r="K4" s="47">
        <v>66269</v>
      </c>
      <c r="L4" s="47">
        <v>103920</v>
      </c>
      <c r="M4" s="47"/>
      <c r="N4" s="48"/>
      <c r="O4" s="37">
        <f>SUM(C4:N4)</f>
        <v>1334443</v>
      </c>
    </row>
    <row r="5" spans="1:20" s="3" customFormat="1" x14ac:dyDescent="0.3">
      <c r="A5" s="103"/>
      <c r="B5" s="10" t="s">
        <v>33</v>
      </c>
      <c r="C5" s="8" t="s">
        <v>22</v>
      </c>
      <c r="D5" s="8" t="s">
        <v>22</v>
      </c>
      <c r="E5" s="8" t="s">
        <v>22</v>
      </c>
      <c r="F5" s="8" t="s">
        <v>22</v>
      </c>
      <c r="G5" s="8" t="s">
        <v>22</v>
      </c>
      <c r="H5" s="8" t="s">
        <v>22</v>
      </c>
      <c r="I5" s="8" t="s">
        <v>22</v>
      </c>
      <c r="J5" s="8" t="s">
        <v>22</v>
      </c>
      <c r="K5" s="8" t="s">
        <v>22</v>
      </c>
      <c r="L5" s="8" t="s">
        <v>22</v>
      </c>
      <c r="M5" s="8" t="s">
        <v>22</v>
      </c>
      <c r="N5" s="8" t="s">
        <v>22</v>
      </c>
      <c r="O5" s="38">
        <v>0</v>
      </c>
    </row>
    <row r="6" spans="1:20" s="3" customFormat="1" x14ac:dyDescent="0.3">
      <c r="A6" s="103"/>
      <c r="B6" s="12" t="s">
        <v>25</v>
      </c>
      <c r="C6" s="8" t="s">
        <v>22</v>
      </c>
      <c r="D6" s="8" t="s">
        <v>22</v>
      </c>
      <c r="E6" s="8" t="s">
        <v>22</v>
      </c>
      <c r="F6" s="8" t="s">
        <v>22</v>
      </c>
      <c r="G6" s="8" t="s">
        <v>22</v>
      </c>
      <c r="H6" s="8" t="s">
        <v>22</v>
      </c>
      <c r="I6" s="8" t="s">
        <v>22</v>
      </c>
      <c r="J6" s="8" t="s">
        <v>22</v>
      </c>
      <c r="K6" s="8" t="s">
        <v>22</v>
      </c>
      <c r="L6" s="8" t="s">
        <v>22</v>
      </c>
      <c r="M6" s="8" t="s">
        <v>22</v>
      </c>
      <c r="N6" s="8" t="s">
        <v>22</v>
      </c>
      <c r="O6" s="38">
        <v>0</v>
      </c>
    </row>
    <row r="7" spans="1:20" s="3" customFormat="1" ht="17.25" thickBot="1" x14ac:dyDescent="0.35">
      <c r="A7" s="104"/>
      <c r="B7" s="7" t="s">
        <v>18</v>
      </c>
      <c r="C7" s="29">
        <v>2503</v>
      </c>
      <c r="D7" s="50">
        <v>1372</v>
      </c>
      <c r="E7" s="50">
        <v>1147</v>
      </c>
      <c r="F7" s="50">
        <v>1976</v>
      </c>
      <c r="G7" s="50">
        <v>1648</v>
      </c>
      <c r="H7" s="50">
        <v>2090</v>
      </c>
      <c r="I7" s="50">
        <v>3191</v>
      </c>
      <c r="J7" s="50">
        <v>1722</v>
      </c>
      <c r="K7" s="50">
        <v>1273</v>
      </c>
      <c r="L7" s="50">
        <v>1675</v>
      </c>
      <c r="M7" s="50"/>
      <c r="N7" s="51"/>
      <c r="O7" s="39">
        <f>SUM(C7:N7)</f>
        <v>18597</v>
      </c>
    </row>
    <row r="8" spans="1:20" ht="17.25" thickTop="1" x14ac:dyDescent="0.3">
      <c r="A8" s="99" t="s">
        <v>32</v>
      </c>
      <c r="B8" s="13" t="s">
        <v>16</v>
      </c>
      <c r="C8" s="84">
        <v>174735</v>
      </c>
      <c r="D8" s="85">
        <v>233350</v>
      </c>
      <c r="E8" s="85">
        <v>146520</v>
      </c>
      <c r="F8" s="85">
        <v>154341</v>
      </c>
      <c r="G8" s="85">
        <v>78903</v>
      </c>
      <c r="H8" s="85">
        <v>112464</v>
      </c>
      <c r="I8" s="85">
        <v>239877</v>
      </c>
      <c r="J8" s="85">
        <v>62766</v>
      </c>
      <c r="K8" s="85">
        <v>41877</v>
      </c>
      <c r="L8" s="85">
        <v>139056</v>
      </c>
      <c r="M8" s="85"/>
      <c r="N8" s="86"/>
      <c r="O8" s="40">
        <f t="shared" ref="O8:O30" si="0">SUM(C8:N8)</f>
        <v>1383889</v>
      </c>
    </row>
    <row r="9" spans="1:20" x14ac:dyDescent="0.3">
      <c r="A9" s="100"/>
      <c r="B9" s="14" t="s">
        <v>26</v>
      </c>
      <c r="C9" s="32">
        <f>C8/C10</f>
        <v>9900</v>
      </c>
      <c r="D9" s="32">
        <f t="shared" ref="D9:N9" si="1">D8/D10</f>
        <v>9792.2786403692826</v>
      </c>
      <c r="E9" s="32">
        <f t="shared" si="1"/>
        <v>9900</v>
      </c>
      <c r="F9" s="32">
        <f t="shared" si="1"/>
        <v>9900</v>
      </c>
      <c r="G9" s="32">
        <f t="shared" si="1"/>
        <v>9900</v>
      </c>
      <c r="H9" s="32">
        <f t="shared" si="1"/>
        <v>9900</v>
      </c>
      <c r="I9" s="32">
        <f t="shared" si="1"/>
        <v>9900</v>
      </c>
      <c r="J9" s="32">
        <f t="shared" si="1"/>
        <v>9900</v>
      </c>
      <c r="K9" s="32">
        <f t="shared" si="1"/>
        <v>9899.9999999999982</v>
      </c>
      <c r="L9" s="32">
        <f t="shared" si="1"/>
        <v>9904.2735042735058</v>
      </c>
      <c r="M9" s="32" t="e">
        <f t="shared" si="1"/>
        <v>#DIV/0!</v>
      </c>
      <c r="N9" s="32" t="e">
        <f t="shared" si="1"/>
        <v>#DIV/0!</v>
      </c>
      <c r="O9" s="40" t="e">
        <f t="shared" si="0"/>
        <v>#DIV/0!</v>
      </c>
      <c r="R9" s="1"/>
    </row>
    <row r="10" spans="1:20" x14ac:dyDescent="0.3">
      <c r="A10" s="100"/>
      <c r="B10" s="15" t="s">
        <v>24</v>
      </c>
      <c r="C10" s="88">
        <v>17.649999999999999</v>
      </c>
      <c r="D10" s="88">
        <v>23.83</v>
      </c>
      <c r="E10" s="88">
        <v>14.8</v>
      </c>
      <c r="F10" s="88">
        <v>15.59</v>
      </c>
      <c r="G10" s="88">
        <v>7.97</v>
      </c>
      <c r="H10" s="88">
        <v>11.36</v>
      </c>
      <c r="I10" s="88">
        <v>24.23</v>
      </c>
      <c r="J10" s="88">
        <v>6.34</v>
      </c>
      <c r="K10" s="88">
        <v>4.2300000000000004</v>
      </c>
      <c r="L10" s="88">
        <v>14.04</v>
      </c>
      <c r="M10" s="88"/>
      <c r="N10" s="89"/>
      <c r="O10" s="87">
        <f t="shared" si="0"/>
        <v>140.04000000000002</v>
      </c>
    </row>
    <row r="11" spans="1:20" s="3" customFormat="1" ht="17.25" thickBot="1" x14ac:dyDescent="0.35">
      <c r="A11" s="101"/>
      <c r="B11" s="15" t="s">
        <v>18</v>
      </c>
      <c r="C11" s="31">
        <v>2643</v>
      </c>
      <c r="D11" s="45">
        <v>1678</v>
      </c>
      <c r="E11" s="45">
        <v>1612</v>
      </c>
      <c r="F11" s="45">
        <v>1420</v>
      </c>
      <c r="G11" s="45">
        <v>574</v>
      </c>
      <c r="H11" s="45">
        <v>1308</v>
      </c>
      <c r="I11" s="45">
        <v>2445</v>
      </c>
      <c r="J11" s="45">
        <v>494</v>
      </c>
      <c r="K11" s="45">
        <v>760</v>
      </c>
      <c r="L11" s="45">
        <v>1794</v>
      </c>
      <c r="M11" s="45"/>
      <c r="N11" s="46"/>
      <c r="O11" s="41">
        <f t="shared" si="0"/>
        <v>14728</v>
      </c>
    </row>
    <row r="12" spans="1:20" ht="17.25" thickTop="1" x14ac:dyDescent="0.3">
      <c r="A12" s="94" t="s">
        <v>30</v>
      </c>
      <c r="B12" s="9" t="s">
        <v>16</v>
      </c>
      <c r="C12" s="30">
        <v>57008</v>
      </c>
      <c r="D12" s="47">
        <v>47000</v>
      </c>
      <c r="E12" s="47"/>
      <c r="F12" s="47">
        <v>68890</v>
      </c>
      <c r="G12" s="47"/>
      <c r="H12" s="47">
        <v>120055</v>
      </c>
      <c r="I12" s="47">
        <v>113000</v>
      </c>
      <c r="J12" s="47">
        <v>30000</v>
      </c>
      <c r="K12" s="47">
        <v>100850</v>
      </c>
      <c r="L12" s="47"/>
      <c r="M12" s="47"/>
      <c r="N12" s="48"/>
      <c r="O12" s="37">
        <f t="shared" si="0"/>
        <v>536803</v>
      </c>
    </row>
    <row r="13" spans="1:20" x14ac:dyDescent="0.3">
      <c r="A13" s="95"/>
      <c r="B13" s="10" t="s">
        <v>14</v>
      </c>
      <c r="C13" s="32">
        <f>C12/C14</f>
        <v>1838.9677419354839</v>
      </c>
      <c r="D13" s="32">
        <f t="shared" ref="D13:N13" si="2">D12/D14</f>
        <v>1620.6896551724137</v>
      </c>
      <c r="E13" s="32" t="e">
        <f t="shared" si="2"/>
        <v>#DIV/0!</v>
      </c>
      <c r="F13" s="32">
        <f t="shared" si="2"/>
        <v>1640.2380952380952</v>
      </c>
      <c r="G13" s="32" t="e">
        <f t="shared" si="2"/>
        <v>#DIV/0!</v>
      </c>
      <c r="H13" s="32">
        <f t="shared" si="2"/>
        <v>1600.7333333333333</v>
      </c>
      <c r="I13" s="32">
        <f t="shared" si="2"/>
        <v>1637.6811594202898</v>
      </c>
      <c r="J13" s="32">
        <f t="shared" si="2"/>
        <v>1666.6666666666667</v>
      </c>
      <c r="K13" s="32">
        <f t="shared" si="2"/>
        <v>1600.7936507936508</v>
      </c>
      <c r="L13" s="32" t="e">
        <f t="shared" si="2"/>
        <v>#DIV/0!</v>
      </c>
      <c r="M13" s="32" t="e">
        <f t="shared" si="2"/>
        <v>#DIV/0!</v>
      </c>
      <c r="N13" s="32" t="e">
        <f t="shared" si="2"/>
        <v>#DIV/0!</v>
      </c>
      <c r="O13" s="40" t="e">
        <f t="shared" si="0"/>
        <v>#DIV/0!</v>
      </c>
    </row>
    <row r="14" spans="1:20" x14ac:dyDescent="0.3">
      <c r="A14" s="95"/>
      <c r="B14" s="12" t="s">
        <v>15</v>
      </c>
      <c r="C14" s="28">
        <v>31</v>
      </c>
      <c r="D14" s="28">
        <v>29</v>
      </c>
      <c r="E14" s="28"/>
      <c r="F14" s="28">
        <v>42</v>
      </c>
      <c r="G14" s="28"/>
      <c r="H14" s="28">
        <v>75</v>
      </c>
      <c r="I14" s="28">
        <v>69</v>
      </c>
      <c r="J14" s="28">
        <v>18</v>
      </c>
      <c r="K14" s="28">
        <v>63</v>
      </c>
      <c r="L14" s="28"/>
      <c r="M14" s="28"/>
      <c r="N14" s="49"/>
      <c r="O14" s="40">
        <f t="shared" si="0"/>
        <v>327</v>
      </c>
    </row>
    <row r="15" spans="1:20" s="3" customFormat="1" ht="17.25" thickBot="1" x14ac:dyDescent="0.35">
      <c r="A15" s="96"/>
      <c r="B15" s="7" t="s">
        <v>18</v>
      </c>
      <c r="C15" s="29">
        <v>726</v>
      </c>
      <c r="D15" s="50">
        <v>172</v>
      </c>
      <c r="E15" s="50">
        <v>322</v>
      </c>
      <c r="F15" s="50">
        <v>312</v>
      </c>
      <c r="G15" s="50">
        <v>310</v>
      </c>
      <c r="H15" s="50">
        <v>1080</v>
      </c>
      <c r="I15" s="50">
        <v>777</v>
      </c>
      <c r="J15" s="50">
        <v>248</v>
      </c>
      <c r="K15" s="50">
        <v>825</v>
      </c>
      <c r="L15" s="50">
        <v>259</v>
      </c>
      <c r="M15" s="50"/>
      <c r="N15" s="51"/>
      <c r="O15" s="42">
        <f t="shared" si="0"/>
        <v>5031</v>
      </c>
      <c r="T15" s="4"/>
    </row>
    <row r="16" spans="1:20" s="3" customFormat="1" ht="17.25" thickTop="1" x14ac:dyDescent="0.3">
      <c r="A16" s="94" t="s">
        <v>31</v>
      </c>
      <c r="B16" s="11" t="s">
        <v>16</v>
      </c>
      <c r="C16" s="33"/>
      <c r="D16" s="52">
        <v>95000</v>
      </c>
      <c r="E16" s="52"/>
      <c r="F16" s="52">
        <v>80000</v>
      </c>
      <c r="G16" s="52">
        <v>100000</v>
      </c>
      <c r="H16" s="52">
        <v>103000</v>
      </c>
      <c r="I16" s="52">
        <v>54000</v>
      </c>
      <c r="J16" s="52">
        <v>172000</v>
      </c>
      <c r="K16" s="52">
        <v>80000</v>
      </c>
      <c r="L16" s="52">
        <v>70000</v>
      </c>
      <c r="M16" s="52"/>
      <c r="N16" s="53"/>
      <c r="O16" s="43">
        <f t="shared" si="0"/>
        <v>754000</v>
      </c>
      <c r="T16" s="4"/>
    </row>
    <row r="17" spans="1:20" s="3" customFormat="1" x14ac:dyDescent="0.3">
      <c r="A17" s="95"/>
      <c r="B17" s="16" t="s">
        <v>19</v>
      </c>
      <c r="C17" s="33" t="e">
        <f>C16/C18</f>
        <v>#DIV/0!</v>
      </c>
      <c r="D17" s="33">
        <f t="shared" ref="D17:N17" si="3">D16/D18</f>
        <v>1439.3939393939395</v>
      </c>
      <c r="E17" s="33" t="e">
        <f t="shared" si="3"/>
        <v>#DIV/0!</v>
      </c>
      <c r="F17" s="33">
        <f t="shared" si="3"/>
        <v>1568.6274509803923</v>
      </c>
      <c r="G17" s="33">
        <f t="shared" si="3"/>
        <v>1470.5882352941176</v>
      </c>
      <c r="H17" s="33">
        <f t="shared" si="3"/>
        <v>1430.5555555555557</v>
      </c>
      <c r="I17" s="33">
        <f t="shared" si="3"/>
        <v>1588.2352941176471</v>
      </c>
      <c r="J17" s="33">
        <f t="shared" si="3"/>
        <v>1577.9816513761468</v>
      </c>
      <c r="K17" s="33">
        <f t="shared" si="3"/>
        <v>1403.5087719298247</v>
      </c>
      <c r="L17" s="33">
        <f t="shared" si="3"/>
        <v>1489.3617021276596</v>
      </c>
      <c r="M17" s="33" t="e">
        <f t="shared" si="3"/>
        <v>#DIV/0!</v>
      </c>
      <c r="N17" s="33" t="e">
        <f t="shared" si="3"/>
        <v>#DIV/0!</v>
      </c>
      <c r="O17" s="43" t="e">
        <f t="shared" si="0"/>
        <v>#DIV/0!</v>
      </c>
      <c r="T17" s="4"/>
    </row>
    <row r="18" spans="1:20" s="3" customFormat="1" x14ac:dyDescent="0.3">
      <c r="A18" s="95"/>
      <c r="B18" s="12" t="s">
        <v>15</v>
      </c>
      <c r="C18" s="34"/>
      <c r="D18" s="34">
        <v>66</v>
      </c>
      <c r="E18" s="34"/>
      <c r="F18" s="34">
        <v>51</v>
      </c>
      <c r="G18" s="34">
        <v>68</v>
      </c>
      <c r="H18" s="34">
        <v>72</v>
      </c>
      <c r="I18" s="34">
        <v>34</v>
      </c>
      <c r="J18" s="34">
        <v>109</v>
      </c>
      <c r="K18" s="34">
        <v>57</v>
      </c>
      <c r="L18" s="34">
        <v>47</v>
      </c>
      <c r="M18" s="34"/>
      <c r="N18" s="54"/>
      <c r="O18" s="43">
        <f t="shared" si="0"/>
        <v>504</v>
      </c>
      <c r="T18" s="4"/>
    </row>
    <row r="19" spans="1:20" s="3" customFormat="1" ht="17.25" thickBot="1" x14ac:dyDescent="0.35">
      <c r="A19" s="96"/>
      <c r="B19" s="7" t="s">
        <v>18</v>
      </c>
      <c r="C19" s="35">
        <v>469</v>
      </c>
      <c r="D19" s="55">
        <v>348</v>
      </c>
      <c r="E19" s="55">
        <v>193</v>
      </c>
      <c r="F19" s="55">
        <v>198</v>
      </c>
      <c r="G19" s="55">
        <v>1137</v>
      </c>
      <c r="H19" s="55">
        <v>592</v>
      </c>
      <c r="I19" s="55">
        <v>411</v>
      </c>
      <c r="J19" s="55">
        <v>1014</v>
      </c>
      <c r="K19" s="55">
        <v>774</v>
      </c>
      <c r="L19" s="55">
        <v>634</v>
      </c>
      <c r="M19" s="55"/>
      <c r="N19" s="56"/>
      <c r="O19" s="44">
        <f t="shared" si="0"/>
        <v>5770</v>
      </c>
      <c r="T19" s="4"/>
    </row>
    <row r="20" spans="1:20" s="3" customFormat="1" ht="17.25" thickTop="1" x14ac:dyDescent="0.3">
      <c r="A20" s="94" t="s">
        <v>27</v>
      </c>
      <c r="B20" s="9" t="s">
        <v>16</v>
      </c>
      <c r="C20" s="30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8"/>
      <c r="O20" s="37">
        <f t="shared" si="0"/>
        <v>0</v>
      </c>
      <c r="T20" s="4"/>
    </row>
    <row r="21" spans="1:20" s="3" customFormat="1" x14ac:dyDescent="0.3">
      <c r="A21" s="95"/>
      <c r="B21" s="16" t="s">
        <v>19</v>
      </c>
      <c r="C21" s="32" t="e">
        <f>C20/C22</f>
        <v>#DIV/0!</v>
      </c>
      <c r="D21" s="32" t="e">
        <f t="shared" ref="D21:N21" si="4">D20/D22</f>
        <v>#DIV/0!</v>
      </c>
      <c r="E21" s="32" t="e">
        <f t="shared" si="4"/>
        <v>#DIV/0!</v>
      </c>
      <c r="F21" s="32" t="e">
        <f t="shared" si="4"/>
        <v>#DIV/0!</v>
      </c>
      <c r="G21" s="32" t="e">
        <f t="shared" si="4"/>
        <v>#DIV/0!</v>
      </c>
      <c r="H21" s="32" t="e">
        <f t="shared" si="4"/>
        <v>#DIV/0!</v>
      </c>
      <c r="I21" s="32" t="e">
        <f t="shared" si="4"/>
        <v>#DIV/0!</v>
      </c>
      <c r="J21" s="32" t="e">
        <f t="shared" si="4"/>
        <v>#DIV/0!</v>
      </c>
      <c r="K21" s="32" t="e">
        <f t="shared" si="4"/>
        <v>#DIV/0!</v>
      </c>
      <c r="L21" s="32" t="e">
        <f t="shared" si="4"/>
        <v>#DIV/0!</v>
      </c>
      <c r="M21" s="32" t="e">
        <f t="shared" si="4"/>
        <v>#DIV/0!</v>
      </c>
      <c r="N21" s="32" t="e">
        <f t="shared" si="4"/>
        <v>#DIV/0!</v>
      </c>
      <c r="O21" s="40" t="e">
        <f t="shared" si="0"/>
        <v>#DIV/0!</v>
      </c>
      <c r="T21" s="4"/>
    </row>
    <row r="22" spans="1:20" s="3" customFormat="1" x14ac:dyDescent="0.3">
      <c r="A22" s="95"/>
      <c r="B22" s="12" t="s">
        <v>15</v>
      </c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49"/>
      <c r="O22" s="40">
        <f t="shared" si="0"/>
        <v>0</v>
      </c>
      <c r="S22" s="3" t="s">
        <v>21</v>
      </c>
      <c r="T22" s="4"/>
    </row>
    <row r="23" spans="1:20" s="3" customFormat="1" ht="17.25" thickBot="1" x14ac:dyDescent="0.35">
      <c r="A23" s="96"/>
      <c r="B23" s="7" t="s">
        <v>18</v>
      </c>
      <c r="C23" s="29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1"/>
      <c r="O23" s="42">
        <f t="shared" si="0"/>
        <v>0</v>
      </c>
      <c r="T23" s="4"/>
    </row>
    <row r="24" spans="1:20" s="3" customFormat="1" ht="17.25" thickTop="1" x14ac:dyDescent="0.3">
      <c r="A24" s="94" t="s">
        <v>28</v>
      </c>
      <c r="B24" s="9" t="s">
        <v>16</v>
      </c>
      <c r="C24" s="36">
        <v>198000</v>
      </c>
      <c r="D24" s="57">
        <v>198608</v>
      </c>
      <c r="E24" s="57">
        <v>133570</v>
      </c>
      <c r="F24" s="57">
        <v>169590</v>
      </c>
      <c r="G24" s="57">
        <v>150000</v>
      </c>
      <c r="H24" s="57">
        <v>155000</v>
      </c>
      <c r="I24" s="57">
        <v>175603</v>
      </c>
      <c r="J24" s="57">
        <v>110000</v>
      </c>
      <c r="K24" s="57">
        <v>211000</v>
      </c>
      <c r="L24" s="57">
        <v>70000</v>
      </c>
      <c r="M24" s="57"/>
      <c r="N24" s="58"/>
      <c r="O24" s="43">
        <f t="shared" si="0"/>
        <v>1571371</v>
      </c>
      <c r="T24" s="4"/>
    </row>
    <row r="25" spans="1:20" s="3" customFormat="1" x14ac:dyDescent="0.3">
      <c r="A25" s="95"/>
      <c r="B25" s="16" t="s">
        <v>19</v>
      </c>
      <c r="C25" s="33">
        <f>C24/C26</f>
        <v>1534.8837209302326</v>
      </c>
      <c r="D25" s="33">
        <f t="shared" ref="D25:N25" si="5">D24/D26</f>
        <v>1601.6774193548388</v>
      </c>
      <c r="E25" s="33">
        <f t="shared" si="5"/>
        <v>1590.1190476190477</v>
      </c>
      <c r="F25" s="33">
        <f t="shared" si="5"/>
        <v>1748.3505154639174</v>
      </c>
      <c r="G25" s="33">
        <f t="shared" si="5"/>
        <v>1666.6666666666667</v>
      </c>
      <c r="H25" s="33">
        <f t="shared" si="5"/>
        <v>1631.578947368421</v>
      </c>
      <c r="I25" s="33">
        <f t="shared" si="5"/>
        <v>1641.1495327102805</v>
      </c>
      <c r="J25" s="33">
        <f t="shared" si="5"/>
        <v>1718.75</v>
      </c>
      <c r="K25" s="33">
        <f t="shared" si="5"/>
        <v>1623.0769230769231</v>
      </c>
      <c r="L25" s="33">
        <f t="shared" si="5"/>
        <v>1627.9069767441861</v>
      </c>
      <c r="M25" s="33" t="e">
        <f t="shared" si="5"/>
        <v>#DIV/0!</v>
      </c>
      <c r="N25" s="33" t="e">
        <f t="shared" si="5"/>
        <v>#DIV/0!</v>
      </c>
      <c r="O25" s="43" t="e">
        <f t="shared" si="0"/>
        <v>#DIV/0!</v>
      </c>
      <c r="T25" s="4"/>
    </row>
    <row r="26" spans="1:20" s="3" customFormat="1" x14ac:dyDescent="0.3">
      <c r="A26" s="95"/>
      <c r="B26" s="12" t="s">
        <v>15</v>
      </c>
      <c r="C26" s="34">
        <v>129</v>
      </c>
      <c r="D26" s="34">
        <v>124</v>
      </c>
      <c r="E26" s="34">
        <v>84</v>
      </c>
      <c r="F26" s="34">
        <v>97</v>
      </c>
      <c r="G26" s="34">
        <v>90</v>
      </c>
      <c r="H26" s="34">
        <v>95</v>
      </c>
      <c r="I26" s="34">
        <v>107</v>
      </c>
      <c r="J26" s="34">
        <v>64</v>
      </c>
      <c r="K26" s="34">
        <v>130</v>
      </c>
      <c r="L26" s="34">
        <v>43</v>
      </c>
      <c r="M26" s="34"/>
      <c r="N26" s="54"/>
      <c r="O26" s="43">
        <f t="shared" si="0"/>
        <v>963</v>
      </c>
      <c r="T26" s="4"/>
    </row>
    <row r="27" spans="1:20" s="3" customFormat="1" ht="17.25" thickBot="1" x14ac:dyDescent="0.35">
      <c r="A27" s="96"/>
      <c r="B27" s="7" t="s">
        <v>18</v>
      </c>
      <c r="C27" s="35">
        <v>2056</v>
      </c>
      <c r="D27" s="55">
        <v>1901</v>
      </c>
      <c r="E27" s="55">
        <v>1700</v>
      </c>
      <c r="F27" s="55">
        <v>1739</v>
      </c>
      <c r="G27" s="55">
        <v>1694</v>
      </c>
      <c r="H27" s="55">
        <v>1646</v>
      </c>
      <c r="I27" s="55">
        <v>1457</v>
      </c>
      <c r="J27" s="55">
        <v>1738</v>
      </c>
      <c r="K27" s="55">
        <v>2158</v>
      </c>
      <c r="L27" s="55">
        <v>1347</v>
      </c>
      <c r="M27" s="55"/>
      <c r="N27" s="56"/>
      <c r="O27" s="44">
        <f t="shared" si="0"/>
        <v>17436</v>
      </c>
      <c r="T27" s="4"/>
    </row>
    <row r="28" spans="1:20" s="3" customFormat="1" ht="17.25" thickTop="1" x14ac:dyDescent="0.3">
      <c r="A28" s="94" t="s">
        <v>29</v>
      </c>
      <c r="B28" s="9" t="s">
        <v>16</v>
      </c>
      <c r="C28" s="30">
        <v>175520</v>
      </c>
      <c r="D28" s="47">
        <v>169000</v>
      </c>
      <c r="E28" s="47">
        <v>168227</v>
      </c>
      <c r="F28" s="47">
        <v>170459</v>
      </c>
      <c r="G28" s="47">
        <v>124000</v>
      </c>
      <c r="H28" s="47">
        <v>206620</v>
      </c>
      <c r="I28" s="47">
        <v>207538</v>
      </c>
      <c r="J28" s="47">
        <v>40000</v>
      </c>
      <c r="K28" s="47">
        <v>215000</v>
      </c>
      <c r="L28" s="47">
        <v>60000</v>
      </c>
      <c r="M28" s="47"/>
      <c r="N28" s="48"/>
      <c r="O28" s="37">
        <f t="shared" si="0"/>
        <v>1536364</v>
      </c>
      <c r="T28" s="4"/>
    </row>
    <row r="29" spans="1:20" s="3" customFormat="1" x14ac:dyDescent="0.3">
      <c r="A29" s="95"/>
      <c r="B29" s="16" t="s">
        <v>19</v>
      </c>
      <c r="C29" s="32">
        <f>C28/C30</f>
        <v>1610.2752293577983</v>
      </c>
      <c r="D29" s="32">
        <f t="shared" ref="D29:N29" si="6">D28/D30</f>
        <v>1564.8148148148148</v>
      </c>
      <c r="E29" s="32">
        <f t="shared" si="6"/>
        <v>1602.1619047619047</v>
      </c>
      <c r="F29" s="32">
        <f t="shared" si="6"/>
        <v>1671.1666666666667</v>
      </c>
      <c r="G29" s="32">
        <f t="shared" si="6"/>
        <v>1631.578947368421</v>
      </c>
      <c r="H29" s="32">
        <f t="shared" si="6"/>
        <v>1679.8373983739837</v>
      </c>
      <c r="I29" s="32">
        <f t="shared" si="6"/>
        <v>1673.6935483870968</v>
      </c>
      <c r="J29" s="32">
        <f t="shared" si="6"/>
        <v>1739.1304347826087</v>
      </c>
      <c r="K29" s="32">
        <f t="shared" si="6"/>
        <v>1592.5925925925926</v>
      </c>
      <c r="L29" s="32">
        <f t="shared" si="6"/>
        <v>1621.6216216216217</v>
      </c>
      <c r="M29" s="32" t="e">
        <f t="shared" si="6"/>
        <v>#DIV/0!</v>
      </c>
      <c r="N29" s="32" t="e">
        <f t="shared" si="6"/>
        <v>#DIV/0!</v>
      </c>
      <c r="O29" s="40" t="e">
        <f t="shared" si="0"/>
        <v>#DIV/0!</v>
      </c>
      <c r="T29" s="4"/>
    </row>
    <row r="30" spans="1:20" s="3" customFormat="1" x14ac:dyDescent="0.3">
      <c r="A30" s="95"/>
      <c r="B30" s="12" t="s">
        <v>15</v>
      </c>
      <c r="C30" s="28">
        <v>109</v>
      </c>
      <c r="D30" s="28">
        <v>108</v>
      </c>
      <c r="E30" s="28">
        <v>105</v>
      </c>
      <c r="F30" s="28">
        <v>102</v>
      </c>
      <c r="G30" s="28">
        <v>76</v>
      </c>
      <c r="H30" s="28">
        <v>123</v>
      </c>
      <c r="I30" s="28">
        <v>124</v>
      </c>
      <c r="J30" s="28">
        <v>23</v>
      </c>
      <c r="K30" s="28">
        <v>135</v>
      </c>
      <c r="L30" s="28">
        <v>37</v>
      </c>
      <c r="M30" s="28"/>
      <c r="N30" s="49"/>
      <c r="O30" s="40">
        <f t="shared" si="0"/>
        <v>942</v>
      </c>
      <c r="T30" s="4"/>
    </row>
    <row r="31" spans="1:20" s="3" customFormat="1" ht="17.25" thickBot="1" x14ac:dyDescent="0.35">
      <c r="A31" s="96"/>
      <c r="B31" s="7" t="s">
        <v>18</v>
      </c>
      <c r="C31" s="29">
        <v>2099</v>
      </c>
      <c r="D31" s="50">
        <v>1548</v>
      </c>
      <c r="E31" s="50">
        <v>1572</v>
      </c>
      <c r="F31" s="50">
        <v>1829</v>
      </c>
      <c r="G31" s="50">
        <v>1273</v>
      </c>
      <c r="H31" s="50">
        <v>1652</v>
      </c>
      <c r="I31" s="50">
        <v>1817</v>
      </c>
      <c r="J31" s="50">
        <v>859</v>
      </c>
      <c r="K31" s="50">
        <v>1829</v>
      </c>
      <c r="L31" s="50">
        <v>750</v>
      </c>
      <c r="M31" s="50"/>
      <c r="N31" s="51"/>
      <c r="O31" s="42">
        <f t="shared" ref="O31:O39" si="7">SUM(C31:N31)</f>
        <v>15228</v>
      </c>
      <c r="T31" s="4"/>
    </row>
    <row r="32" spans="1:20" ht="17.25" thickTop="1" x14ac:dyDescent="0.3">
      <c r="A32" s="97" t="s">
        <v>35</v>
      </c>
      <c r="B32" s="26" t="s">
        <v>16</v>
      </c>
      <c r="C32" s="59">
        <f>C4</f>
        <v>226632</v>
      </c>
      <c r="D32" s="60">
        <f t="shared" ref="D32:N32" si="8">D4</f>
        <v>160167</v>
      </c>
      <c r="E32" s="60">
        <f t="shared" si="8"/>
        <v>102577</v>
      </c>
      <c r="F32" s="60">
        <f t="shared" si="8"/>
        <v>118099</v>
      </c>
      <c r="G32" s="60">
        <f t="shared" si="8"/>
        <v>88720</v>
      </c>
      <c r="H32" s="60">
        <f t="shared" si="8"/>
        <v>123699</v>
      </c>
      <c r="I32" s="60">
        <f t="shared" si="8"/>
        <v>192618</v>
      </c>
      <c r="J32" s="60">
        <f t="shared" si="8"/>
        <v>151742</v>
      </c>
      <c r="K32" s="60">
        <f t="shared" si="8"/>
        <v>66269</v>
      </c>
      <c r="L32" s="60">
        <f t="shared" si="8"/>
        <v>103920</v>
      </c>
      <c r="M32" s="60">
        <f t="shared" si="8"/>
        <v>0</v>
      </c>
      <c r="N32" s="61">
        <f t="shared" si="8"/>
        <v>0</v>
      </c>
      <c r="O32" s="62">
        <f t="shared" si="7"/>
        <v>1334443</v>
      </c>
      <c r="P32" s="5"/>
    </row>
    <row r="33" spans="1:16" ht="17.25" thickBot="1" x14ac:dyDescent="0.35">
      <c r="A33" s="98"/>
      <c r="B33" s="27" t="s">
        <v>18</v>
      </c>
      <c r="C33" s="63">
        <f>C7</f>
        <v>2503</v>
      </c>
      <c r="D33" s="64">
        <f>D7</f>
        <v>1372</v>
      </c>
      <c r="E33" s="64">
        <f t="shared" ref="E33:N33" si="9">E7</f>
        <v>1147</v>
      </c>
      <c r="F33" s="64">
        <f t="shared" si="9"/>
        <v>1976</v>
      </c>
      <c r="G33" s="64">
        <f t="shared" si="9"/>
        <v>1648</v>
      </c>
      <c r="H33" s="64">
        <f t="shared" si="9"/>
        <v>2090</v>
      </c>
      <c r="I33" s="64">
        <f t="shared" si="9"/>
        <v>3191</v>
      </c>
      <c r="J33" s="64">
        <f t="shared" si="9"/>
        <v>1722</v>
      </c>
      <c r="K33" s="64">
        <f t="shared" si="9"/>
        <v>1273</v>
      </c>
      <c r="L33" s="64">
        <f t="shared" si="9"/>
        <v>1675</v>
      </c>
      <c r="M33" s="64">
        <f t="shared" si="9"/>
        <v>0</v>
      </c>
      <c r="N33" s="64">
        <f t="shared" si="9"/>
        <v>0</v>
      </c>
      <c r="O33" s="65">
        <f t="shared" si="7"/>
        <v>18597</v>
      </c>
      <c r="P33" s="5"/>
    </row>
    <row r="34" spans="1:16" ht="17.25" thickTop="1" x14ac:dyDescent="0.3">
      <c r="A34" s="105" t="s">
        <v>36</v>
      </c>
      <c r="B34" s="26" t="s">
        <v>16</v>
      </c>
      <c r="C34" s="66">
        <f>C8</f>
        <v>174735</v>
      </c>
      <c r="D34" s="67">
        <f>D8</f>
        <v>233350</v>
      </c>
      <c r="E34" s="67">
        <f t="shared" ref="E34:N34" si="10">E8</f>
        <v>146520</v>
      </c>
      <c r="F34" s="67">
        <f t="shared" si="10"/>
        <v>154341</v>
      </c>
      <c r="G34" s="67">
        <f t="shared" si="10"/>
        <v>78903</v>
      </c>
      <c r="H34" s="67">
        <f t="shared" si="10"/>
        <v>112464</v>
      </c>
      <c r="I34" s="67">
        <f t="shared" si="10"/>
        <v>239877</v>
      </c>
      <c r="J34" s="67">
        <f t="shared" si="10"/>
        <v>62766</v>
      </c>
      <c r="K34" s="67">
        <f t="shared" si="10"/>
        <v>41877</v>
      </c>
      <c r="L34" s="67">
        <f t="shared" si="10"/>
        <v>139056</v>
      </c>
      <c r="M34" s="67">
        <f t="shared" si="10"/>
        <v>0</v>
      </c>
      <c r="N34" s="67">
        <f t="shared" si="10"/>
        <v>0</v>
      </c>
      <c r="O34" s="68">
        <f t="shared" si="7"/>
        <v>1383889</v>
      </c>
      <c r="P34" s="6"/>
    </row>
    <row r="35" spans="1:16" x14ac:dyDescent="0.3">
      <c r="A35" s="106"/>
      <c r="B35" s="15" t="s">
        <v>24</v>
      </c>
      <c r="C35" s="69">
        <f>C10</f>
        <v>17.649999999999999</v>
      </c>
      <c r="D35" s="70">
        <f>D10</f>
        <v>23.83</v>
      </c>
      <c r="E35" s="70">
        <f t="shared" ref="E35:N35" si="11">E10</f>
        <v>14.8</v>
      </c>
      <c r="F35" s="70">
        <f t="shared" si="11"/>
        <v>15.59</v>
      </c>
      <c r="G35" s="70">
        <f t="shared" si="11"/>
        <v>7.97</v>
      </c>
      <c r="H35" s="70">
        <f t="shared" si="11"/>
        <v>11.36</v>
      </c>
      <c r="I35" s="70">
        <f t="shared" si="11"/>
        <v>24.23</v>
      </c>
      <c r="J35" s="70">
        <f t="shared" si="11"/>
        <v>6.34</v>
      </c>
      <c r="K35" s="70">
        <f t="shared" si="11"/>
        <v>4.2300000000000004</v>
      </c>
      <c r="L35" s="70">
        <f t="shared" si="11"/>
        <v>14.04</v>
      </c>
      <c r="M35" s="70">
        <f t="shared" si="11"/>
        <v>0</v>
      </c>
      <c r="N35" s="70">
        <f t="shared" si="11"/>
        <v>0</v>
      </c>
      <c r="O35" s="71">
        <f t="shared" si="7"/>
        <v>140.04000000000002</v>
      </c>
    </row>
    <row r="36" spans="1:16" ht="17.25" thickBot="1" x14ac:dyDescent="0.35">
      <c r="A36" s="107"/>
      <c r="B36" s="27" t="s">
        <v>18</v>
      </c>
      <c r="C36" s="72">
        <f>C11</f>
        <v>2643</v>
      </c>
      <c r="D36" s="73">
        <f>D11</f>
        <v>1678</v>
      </c>
      <c r="E36" s="73">
        <f t="shared" ref="E36:N36" si="12">E11</f>
        <v>1612</v>
      </c>
      <c r="F36" s="73">
        <f t="shared" si="12"/>
        <v>1420</v>
      </c>
      <c r="G36" s="73">
        <f t="shared" si="12"/>
        <v>574</v>
      </c>
      <c r="H36" s="73">
        <f t="shared" si="12"/>
        <v>1308</v>
      </c>
      <c r="I36" s="73">
        <f t="shared" si="12"/>
        <v>2445</v>
      </c>
      <c r="J36" s="73">
        <f t="shared" si="12"/>
        <v>494</v>
      </c>
      <c r="K36" s="73">
        <f t="shared" si="12"/>
        <v>760</v>
      </c>
      <c r="L36" s="73">
        <f t="shared" si="12"/>
        <v>1794</v>
      </c>
      <c r="M36" s="73">
        <f t="shared" si="12"/>
        <v>0</v>
      </c>
      <c r="N36" s="73">
        <f t="shared" si="12"/>
        <v>0</v>
      </c>
      <c r="O36" s="74">
        <f t="shared" si="7"/>
        <v>14728</v>
      </c>
    </row>
    <row r="37" spans="1:16" ht="17.25" thickTop="1" x14ac:dyDescent="0.3">
      <c r="A37" s="90" t="s">
        <v>34</v>
      </c>
      <c r="B37" s="25" t="s">
        <v>16</v>
      </c>
      <c r="C37" s="75">
        <f>C12+C16+C20+C24+C28</f>
        <v>430528</v>
      </c>
      <c r="D37" s="76">
        <f>D12+D16+D20+D24+D28</f>
        <v>509608</v>
      </c>
      <c r="E37" s="76">
        <f t="shared" ref="E37:N37" si="13">E12+E16+E20+E24+E28</f>
        <v>301797</v>
      </c>
      <c r="F37" s="76">
        <f t="shared" si="13"/>
        <v>488939</v>
      </c>
      <c r="G37" s="76">
        <f t="shared" si="13"/>
        <v>374000</v>
      </c>
      <c r="H37" s="76">
        <f t="shared" si="13"/>
        <v>584675</v>
      </c>
      <c r="I37" s="76">
        <f t="shared" si="13"/>
        <v>550141</v>
      </c>
      <c r="J37" s="76">
        <f t="shared" si="13"/>
        <v>352000</v>
      </c>
      <c r="K37" s="76">
        <f t="shared" si="13"/>
        <v>606850</v>
      </c>
      <c r="L37" s="76">
        <f t="shared" si="13"/>
        <v>200000</v>
      </c>
      <c r="M37" s="76">
        <f t="shared" si="13"/>
        <v>0</v>
      </c>
      <c r="N37" s="76">
        <f t="shared" si="13"/>
        <v>0</v>
      </c>
      <c r="O37" s="77">
        <f t="shared" si="7"/>
        <v>4398538</v>
      </c>
    </row>
    <row r="38" spans="1:16" x14ac:dyDescent="0.3">
      <c r="A38" s="91"/>
      <c r="B38" s="23" t="s">
        <v>15</v>
      </c>
      <c r="C38" s="78">
        <f>C14+C18+C22+C26+C30</f>
        <v>269</v>
      </c>
      <c r="D38" s="79">
        <f>D14+D18+D22+D26+D30</f>
        <v>327</v>
      </c>
      <c r="E38" s="79">
        <f t="shared" ref="E38:N38" si="14">E14+E18+E22+E26+E30</f>
        <v>189</v>
      </c>
      <c r="F38" s="79">
        <f t="shared" si="14"/>
        <v>292</v>
      </c>
      <c r="G38" s="79">
        <f t="shared" si="14"/>
        <v>234</v>
      </c>
      <c r="H38" s="79">
        <f t="shared" si="14"/>
        <v>365</v>
      </c>
      <c r="I38" s="79">
        <f t="shared" si="14"/>
        <v>334</v>
      </c>
      <c r="J38" s="79">
        <f t="shared" si="14"/>
        <v>214</v>
      </c>
      <c r="K38" s="79">
        <f t="shared" si="14"/>
        <v>385</v>
      </c>
      <c r="L38" s="79">
        <f t="shared" si="14"/>
        <v>127</v>
      </c>
      <c r="M38" s="79">
        <f t="shared" si="14"/>
        <v>0</v>
      </c>
      <c r="N38" s="79">
        <f t="shared" si="14"/>
        <v>0</v>
      </c>
      <c r="O38" s="80">
        <f t="shared" si="7"/>
        <v>2736</v>
      </c>
    </row>
    <row r="39" spans="1:16" ht="17.25" thickBot="1" x14ac:dyDescent="0.35">
      <c r="A39" s="92"/>
      <c r="B39" s="24" t="s">
        <v>18</v>
      </c>
      <c r="C39" s="81">
        <f>C15+C19+C23+C27+C31</f>
        <v>5350</v>
      </c>
      <c r="D39" s="82">
        <f>D15+D19+D23+D27+D31</f>
        <v>3969</v>
      </c>
      <c r="E39" s="82">
        <f t="shared" ref="E39:N39" si="15">E15+E19+E23+E27+E31</f>
        <v>3787</v>
      </c>
      <c r="F39" s="82">
        <f t="shared" si="15"/>
        <v>4078</v>
      </c>
      <c r="G39" s="82">
        <f t="shared" si="15"/>
        <v>4414</v>
      </c>
      <c r="H39" s="82">
        <f t="shared" si="15"/>
        <v>4970</v>
      </c>
      <c r="I39" s="82">
        <f t="shared" si="15"/>
        <v>4462</v>
      </c>
      <c r="J39" s="82">
        <f t="shared" si="15"/>
        <v>3859</v>
      </c>
      <c r="K39" s="82">
        <f t="shared" si="15"/>
        <v>5586</v>
      </c>
      <c r="L39" s="82">
        <f t="shared" si="15"/>
        <v>2990</v>
      </c>
      <c r="M39" s="82">
        <f t="shared" si="15"/>
        <v>0</v>
      </c>
      <c r="N39" s="82">
        <f t="shared" si="15"/>
        <v>0</v>
      </c>
      <c r="O39" s="83">
        <f t="shared" si="7"/>
        <v>43465</v>
      </c>
    </row>
    <row r="40" spans="1:16" ht="17.25" thickTop="1" x14ac:dyDescent="0.3"/>
  </sheetData>
  <mergeCells count="11">
    <mergeCell ref="A37:A39"/>
    <mergeCell ref="A2:C2"/>
    <mergeCell ref="A24:A27"/>
    <mergeCell ref="A28:A31"/>
    <mergeCell ref="A32:A33"/>
    <mergeCell ref="A8:A11"/>
    <mergeCell ref="A12:A15"/>
    <mergeCell ref="A16:A19"/>
    <mergeCell ref="A20:A23"/>
    <mergeCell ref="A4:A7"/>
    <mergeCell ref="A34:A36"/>
  </mergeCells>
  <phoneticPr fontId="1" type="noConversion"/>
  <pageMargins left="0.7" right="0.7" top="0.75" bottom="0.75" header="0.3" footer="0.3"/>
  <pageSetup paperSize="9" scale="6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2024년 주행거리 및 주유내역(소수점 이하 절삭)</vt:lpstr>
      <vt:lpstr>'2024년 주행거리 및 주유내역(소수점 이하 절삭)'!Print_Area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nipa</cp:lastModifiedBy>
  <cp:lastPrinted>2023-02-21T04:05:53Z</cp:lastPrinted>
  <dcterms:created xsi:type="dcterms:W3CDTF">2011-03-08T02:30:38Z</dcterms:created>
  <dcterms:modified xsi:type="dcterms:W3CDTF">2024-11-21T02:29:46Z</dcterms:modified>
</cp:coreProperties>
</file>